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55" activeTab="2"/>
  </bookViews>
  <sheets>
    <sheet name="ต.ค.63" sheetId="1" r:id="rId1"/>
    <sheet name="พ.ย63" sheetId="2" r:id="rId2"/>
    <sheet name="ธค6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BangRoop</author>
  </authors>
  <commentList>
    <comment ref="H39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<sst xmlns="http://schemas.openxmlformats.org/spreadsheetml/2006/main" count="747" uniqueCount="273">
  <si>
    <t>ลำดับที่</t>
  </si>
  <si>
    <t>งานที่จัดซื้อหรือจัดจ้าง</t>
  </si>
  <si>
    <t>ราคากลาง</t>
  </si>
  <si>
    <t>วิธีซื้อหรือจ้าง</t>
  </si>
  <si>
    <t>หรือข้อตกลงในการซื้อ</t>
  </si>
  <si>
    <t>หรือจ้าง</t>
  </si>
  <si>
    <t>จำนวนโครงการ</t>
  </si>
  <si>
    <t>รวมเงินงบประมาณ</t>
  </si>
  <si>
    <t>คัดเลือก</t>
  </si>
  <si>
    <t>กว่าราคากลาง</t>
  </si>
  <si>
    <t>หมายเหตุ</t>
  </si>
  <si>
    <t>รวม</t>
  </si>
  <si>
    <t>เลขที่และวันที่ของสัญญา</t>
  </si>
  <si>
    <t>วงเงินต่ำหรือสูง</t>
  </si>
  <si>
    <t>วิธีการจัดซื้อ / จัดจ้าง</t>
  </si>
  <si>
    <t>(-ต่ำ ) ( + สูง)</t>
  </si>
  <si>
    <r>
      <t>^</t>
    </r>
    <r>
      <rPr>
        <sz val="14"/>
        <rFont val="Angsana New"/>
        <family val="1"/>
      </rPr>
      <t xml:space="preserve">   ไม่ได้นำข้อมูลเกี่ยวกับการจัดซื้อ / จัดจ้าง  ตามแบบ (สขร.1) เผยแพร่  เพราะ..................</t>
    </r>
  </si>
  <si>
    <t>รวมราคากลาง</t>
  </si>
  <si>
    <t>-</t>
  </si>
  <si>
    <t>จัดซื้อโดยวิธีเฉพาะเจาะจง</t>
  </si>
  <si>
    <t>จัดจ้างโดยวิธีเฉพาะเจาะจง</t>
  </si>
  <si>
    <t xml:space="preserve">      (นางสาวอาธิญา เพชรนาคินทร์)</t>
  </si>
  <si>
    <t>ซื้อหรือจ้าง</t>
  </si>
  <si>
    <t>วงเงินที่จะ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</si>
  <si>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</si>
  <si>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</si>
  <si>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</si>
  <si>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</si>
  <si>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</si>
  <si>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</si>
  <si>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 xml:space="preserve">   เลือกโดยสรุป</t>
  </si>
  <si>
    <t>เหตุผลที่คัด</t>
  </si>
  <si>
    <t>ราคาเหมาะสม</t>
  </si>
  <si>
    <t>ราคาที่พิจารณา</t>
  </si>
  <si>
    <t xml:space="preserve">                            ตำแหน่ง     เจ้าพนักงานพัสดุปฎิบัติงาน</t>
  </si>
  <si>
    <t>วิธีเฉพาะเจาะจง</t>
  </si>
  <si>
    <t>บจ.นครแดรี่พลัส</t>
  </si>
  <si>
    <t>(ลงชื่อ).......................................ผู้รายงาน</t>
  </si>
  <si>
    <t>งบหน้าสรุปผลการพิจารณาจัดซื้อ/จัดจ้างขององค์การบริหารส่วนตำบลบางรูป</t>
  </si>
  <si>
    <t>ร้านฐานรัฐการพิมพ์</t>
  </si>
  <si>
    <t>เป็นผู้มีคุณสมบัติ</t>
  </si>
  <si>
    <t>ถูกต้องตามเงื่อนไข</t>
  </si>
  <si>
    <t>นายกิตติศักดิ์ เดชะ</t>
  </si>
  <si>
    <t>ไสหร้าวัสดุภัณฑ์</t>
  </si>
  <si>
    <t>ฐานรัฐการพิมพ์</t>
  </si>
  <si>
    <t>ออโตเมชั่น</t>
  </si>
  <si>
    <t>จ้างเหมาดำเนินการซ่อมแซมถนนลาดยาง</t>
  </si>
  <si>
    <t>นายสมโชค ผลสด</t>
  </si>
  <si>
    <t>น.ส.พิสมัย มาจันทร์แดง</t>
  </si>
  <si>
    <t>เฟอร์นิเจอร์</t>
  </si>
  <si>
    <t>มาจันทร์แดง</t>
  </si>
  <si>
    <t>หจก.ทีเอ็นนคร</t>
  </si>
  <si>
    <t>น้องใบบัวการค้า</t>
  </si>
  <si>
    <t>อาร์.เอส.ที ออโตเมชั่น</t>
  </si>
  <si>
    <t>จำนวน 5 รายการ</t>
  </si>
  <si>
    <t xml:space="preserve"> ณ ศูนย์ปฏิบัติการร่วมในการช่วยเหลือ</t>
  </si>
  <si>
    <t>ศรีเดชรักษา</t>
  </si>
  <si>
    <t>นายพิเชญฐ์ บุญจูง</t>
  </si>
  <si>
    <t>ใบสั่งจ้าง /  1/2564</t>
  </si>
  <si>
    <t>ลว. 16/10/2563</t>
  </si>
  <si>
    <t xml:space="preserve"> เช่าเต้น เครื่องเสียง ไฟส่องสว่าง เวทีแสดง </t>
  </si>
  <si>
    <t>โครงการอนุรักษ์และสืบสานประเพณี</t>
  </si>
  <si>
    <t xml:space="preserve">ลอยกระทง จำนวน 5 รายการ </t>
  </si>
  <si>
    <t>โดยวิธีเฉพาะเจาะจง</t>
  </si>
  <si>
    <t>เช่าสัญญาณอินเตอร์เน็ต</t>
  </si>
  <si>
    <t xml:space="preserve"> และค่าเช่าเว็บไซต์ประจำปี 2564 </t>
  </si>
  <si>
    <t>ใบสั่งจ้าง/  2/2564</t>
  </si>
  <si>
    <t>ลว.  26/10/2563</t>
  </si>
  <si>
    <t>นายทรงวุฒิ เพชรอาวุธ</t>
  </si>
  <si>
    <t>เช่าเต๊นท์ สำหรับโครงการป้องกันและ</t>
  </si>
  <si>
    <t>ลดอุบัติเหตุทางถนนในช่วงเทศกาล</t>
  </si>
  <si>
    <t>นายวิทยา ยกย่อง</t>
  </si>
  <si>
    <t>ใบสั่งจ้าง/  3/2564</t>
  </si>
  <si>
    <t>ลว.  28/12/2563</t>
  </si>
  <si>
    <t>ใบสั่งจ้าง/  4/2564</t>
  </si>
  <si>
    <t>วันที่ 1-31   เดือน   ตุลาคม  พ.ศ.  2563</t>
  </si>
  <si>
    <t>สรุปผลการดำเนินการจัดซื้อจัดจ้างในรอบเดือน   ตุลาคม   2563</t>
  </si>
  <si>
    <t>วันที่ 1-31   เดือน    ตุลาคม  พ.ศ.  2563</t>
  </si>
  <si>
    <t xml:space="preserve">ซื้อครุภัณฑ์คอมพิวเตอร์ </t>
  </si>
  <si>
    <t>ใบสั่งจ้าง/  1/2564</t>
  </si>
  <si>
    <t>ลว.  12/11/2563</t>
  </si>
  <si>
    <t xml:space="preserve">ซื้อเครื่องคอมพิวเตอร์โน๊ตบุ๊ค </t>
  </si>
  <si>
    <t xml:space="preserve">ซื้อเครื่องคอมพิวเตอร์ </t>
  </si>
  <si>
    <t>ไบออสคอมพิวเตอร์</t>
  </si>
  <si>
    <t>ลว.  16/11/2563</t>
  </si>
  <si>
    <t xml:space="preserve">ซื้อครุภัณฑ์คอมพิวเตอร์ (สำนักปลัด) </t>
  </si>
  <si>
    <t>จ้างก่อสร้างระบบประปาหมู่บ้าน</t>
  </si>
  <si>
    <t xml:space="preserve"> แบบผิวดิน ขนาดใหญ่ หมู่ที่ 5</t>
  </si>
  <si>
    <t xml:space="preserve"> บ้านทุ่งกรวด ตำบลบางรูป </t>
  </si>
  <si>
    <t>บริษัท วอเทอร์ป๊อก จำกัด</t>
  </si>
  <si>
    <t>ลว.  15/10/2563</t>
  </si>
  <si>
    <t> </t>
  </si>
  <si>
    <t>จ้างโครงการปรับปรุงภูมิทัศน์ลานกีฬา</t>
  </si>
  <si>
    <t>หมู่บ้านบริเวณศูนย์ประชุมพรุนาพรี</t>
  </si>
  <si>
    <t>หมู่ที่ 4 ต.บางรูป</t>
  </si>
  <si>
    <t>ใบสั่งจ้าง/ 2/2564</t>
  </si>
  <si>
    <t>ลว.  27/10/2563</t>
  </si>
  <si>
    <t>ลว.  29/10/2563</t>
  </si>
  <si>
    <t>จ้างโครงการปรับปรุงต่อเติม</t>
  </si>
  <si>
    <t>โครงหลังคาเมทัลชีทพร้อมก่อสร้าง</t>
  </si>
  <si>
    <t xml:space="preserve">ห้องน้ำ ศูนย์ประชุมพรุนาพรี หมู่ที่ 4 </t>
  </si>
  <si>
    <t>ตำบลบางรูป โดยวิธีเฉพาะเจาะจง</t>
  </si>
  <si>
    <t>จ้างโครงการ ก่อสร้างถนนคอนกรีต</t>
  </si>
  <si>
    <t>เสริมเหล็ก สนานกีฬากลาง หมู่ที่ 1</t>
  </si>
  <si>
    <t>นายกิตติศักดิ์ เดะ</t>
  </si>
  <si>
    <t>ลว.  24/11/2563</t>
  </si>
  <si>
    <t>โครงการซ่อมแซมปรับปรุงถนนลาดยาง</t>
  </si>
  <si>
    <t>แบบแอสฟัลร์คอนกรึต</t>
  </si>
  <si>
    <t>สายบ้านย่ายเชี่ยว-สามแยก รพช.</t>
  </si>
  <si>
    <t>บ้านหนองหรั่ง หมู่ที่ 7</t>
  </si>
  <si>
    <t>หจก.ทองธนาเศรษฐ์</t>
  </si>
  <si>
    <t>ใบสั่งจ้าง/  7/2564</t>
  </si>
  <si>
    <t>ลว.  18/12/2563</t>
  </si>
  <si>
    <t>จ้างโครงการซ่อมแซมปรับปรุงถนน</t>
  </si>
  <si>
    <t xml:space="preserve">ลาดยางสายบ้านควนพุน ถึง </t>
  </si>
  <si>
    <t>ใบสั่งจ้าง/ 8/2564</t>
  </si>
  <si>
    <t>จ้างโครงการซ่อมแซมปรับปรุง</t>
  </si>
  <si>
    <t>ใบสั่งจ้าง/  9/2564</t>
  </si>
  <si>
    <t>จ้างโครงการซ่อมแซมผิวจราจรแบบ</t>
  </si>
  <si>
    <t xml:space="preserve">แอสฟัลท์ติกคอนกรีต สายบ้านลุงแก้ว </t>
  </si>
  <si>
    <t>ใบสั่งจ้าง/  10/2564</t>
  </si>
  <si>
    <t>ถนนลาดยางสายบ้านโคกแต้ว - ถนน</t>
  </si>
  <si>
    <t>ใบสั่งจ้าง/  11/2564</t>
  </si>
  <si>
    <t xml:space="preserve">ลาดยางสายสี่แยกถนนชลประทาน </t>
  </si>
  <si>
    <t>- หอประชุม หมู่ที่ 8 โดยวิธีเฉพาะเจาะจง</t>
  </si>
  <si>
    <t>ใบสั่งจ้าง/  12/2564</t>
  </si>
  <si>
    <t xml:space="preserve">ลาดยางสายสามแยกบ้านควนพุน </t>
  </si>
  <si>
    <t>ใบสั่งจ้าง/  13/2564</t>
  </si>
  <si>
    <t>ประชาชน ขององค์กรปกครองส่วนท้องถิ่น</t>
  </si>
  <si>
    <t>ซื้อพวงมาลา การจัดงานรัฐพิธี</t>
  </si>
  <si>
    <t>วันปิยมหาราช โดยวิธีเฉพาะเจาะจง</t>
  </si>
  <si>
    <t>ร้านแตนฟลอรีสท์</t>
  </si>
  <si>
    <t>จ้างเข้าเล่มข้อบัญญัติงบประมาณ</t>
  </si>
  <si>
    <t>รายจ่าย ประจำปีงบประมาณ พศ.2564</t>
  </si>
  <si>
    <t xml:space="preserve"> โดยวิธีพิเศษ</t>
  </si>
  <si>
    <t>ลว.  14/10/2563</t>
  </si>
  <si>
    <t>ลว.  16/10/2563</t>
  </si>
  <si>
    <t>จ้างทำป้ายประชาสัมพันธ์โครงการ</t>
  </si>
  <si>
    <t xml:space="preserve">อนุรักษ์และสืบสวนประเพณีลอยกระทง </t>
  </si>
  <si>
    <t>ใบสั่งจ้าง/  5/2564</t>
  </si>
  <si>
    <t>ลว.  19/10/2563</t>
  </si>
  <si>
    <t>จ้างโครงการจัดทำแผนที่ภาษีและ</t>
  </si>
  <si>
    <t>ทะเบียนทรัพย์สิน ประจำปี 2564</t>
  </si>
  <si>
    <t>ร้านแสนชัยคอมพิวเตอร์</t>
  </si>
  <si>
    <t>ใบสั่งจ้าง/  8/2564</t>
  </si>
  <si>
    <t>ลว.  23/11/2563</t>
  </si>
  <si>
    <t>จ้างซ่อมเครื่องถ่ายเอกสาร</t>
  </si>
  <si>
    <t xml:space="preserve"> (สำนักงานท้องถิ่นอำเภอทุ่งใหญ่) </t>
  </si>
  <si>
    <t>จ้างจัดหาอาหารกลางวัน อาหารว่าง</t>
  </si>
  <si>
    <t>หจก.ไฮเทค ออโตเมชั่น</t>
  </si>
  <si>
    <t xml:space="preserve"> แอนด์เซอร์วิส</t>
  </si>
  <si>
    <t>ลว.  18/11/2563</t>
  </si>
  <si>
    <t xml:space="preserve">จัดจ้างอาหารกลางวัน อาหารว่าง </t>
  </si>
  <si>
    <t xml:space="preserve">น.ส.พิสมัย </t>
  </si>
  <si>
    <t>ลว.  8/12/2563</t>
  </si>
  <si>
    <t xml:space="preserve">จ้างซ่อมเปลี่ยนหัวพิมพ์ บราเธอร์ </t>
  </si>
  <si>
    <t>DCP-J125 (ห้องช่าง)</t>
  </si>
  <si>
    <t>แอนเซอร์วิส</t>
  </si>
  <si>
    <t>ลว.  9/12/2563</t>
  </si>
  <si>
    <t xml:space="preserve">ซื้อวัสดุคอมพิวเตอร์ Hard Disk SSD </t>
  </si>
  <si>
    <t xml:space="preserve">480GB พร้อมติดตั้งโปรแกรม </t>
  </si>
  <si>
    <t>และย้ายข้อมูล โดยวิธีเฉพาะเจาะจง</t>
  </si>
  <si>
    <t>ลว. 17/12/2563</t>
  </si>
  <si>
    <t>ใบสั่งจ้าง/  14/2564</t>
  </si>
  <si>
    <t>ลว.  17/12/2563</t>
  </si>
  <si>
    <t>จ้างทำปฏิทิน ประจำปี พ.ศ 2564</t>
  </si>
  <si>
    <t>หจก.โรงพิมพ์ประยูร</t>
  </si>
  <si>
    <t>การพิมพ์</t>
  </si>
  <si>
    <t>ใบสั่งจ้าง/  15/2564</t>
  </si>
  <si>
    <t>จ้างทำป้ายไวนิล ด่านชุมขน/จุดบริการประชาชน</t>
  </si>
  <si>
    <t>(7 วันอันตราย)</t>
  </si>
  <si>
    <t>ใบสั่งจ้าง/  16/2564</t>
  </si>
  <si>
    <t xml:space="preserve">จ้างจัดหาอาหารกลางวัน อาหารว่าง </t>
  </si>
  <si>
    <t xml:space="preserve">และเครื่องดื่ม สำหรับประชุม </t>
  </si>
  <si>
    <t>สภา อบต.บางรูป 1/2563 วันที่ 28 ธค 63</t>
  </si>
  <si>
    <t>ใบบัวการค้า</t>
  </si>
  <si>
    <t>ใบสั่งจ้าง/  17/2564</t>
  </si>
  <si>
    <t>ลว. 25/12/2563</t>
  </si>
  <si>
    <t>(รถยนต์ส่วนกลาง) ของปีงบประมาณ 2564</t>
  </si>
  <si>
    <t xml:space="preserve">หจก.ทุ่งใหญ่ </t>
  </si>
  <si>
    <t>ใบสั่งจ้าง/ 12/2564</t>
  </si>
  <si>
    <t>ลว. 12/10/2563</t>
  </si>
  <si>
    <t xml:space="preserve">ซื้อวัสดุเชื้อเพลิงและล่อลื่น </t>
  </si>
  <si>
    <t>ซื้อวัสดุสำหรับตกแต่งสถานที่</t>
  </si>
  <si>
    <t>โครงการอนุรักษ์และสืบสวนประเพณี</t>
  </si>
  <si>
    <t>ลอยกระทง จำนวน 6 รายการ</t>
  </si>
  <si>
    <t>ใบสั่งจ้าง/ 1/2564</t>
  </si>
  <si>
    <t>ซื้อเครื่องพิมพ์แบบฉีดหมึกพร้อมติดตั้ง</t>
  </si>
  <si>
    <t>วัสดุหมึกพิมพ์ (Ink Tank Pronter)</t>
  </si>
  <si>
    <t xml:space="preserve">อาร์.เอส.ที </t>
  </si>
  <si>
    <t>ซื้อเครื่องออกกำลังกายใช้สำหรับ</t>
  </si>
  <si>
    <t>บริหารกล้ามเนื้อสนามกีฬา หมู่ที่ 4</t>
  </si>
  <si>
    <t>(ส่วนกลาง) จำนวน 4 ชุด</t>
  </si>
  <si>
    <t>ซื้อเครื่องสำรองไฟ 800 VA</t>
  </si>
  <si>
    <t>ใบสั่งจ้าง/  6/2564</t>
  </si>
  <si>
    <t>(กล้ามเนื้อส่วนกลาง) จำนวน 2 ชุด</t>
  </si>
  <si>
    <t>(กล้ามเนื้อด้านบน) จำนวน 3 ชุด</t>
  </si>
  <si>
    <t xml:space="preserve">(กล้ามเนื้อส่วนหลัง) </t>
  </si>
  <si>
    <t>ซื้อวัสดุคอมพิวเตอร์ (หมึกเครื่องปริ้นเตอร์)</t>
  </si>
  <si>
    <t>ร้านตรัยคอมฯ</t>
  </si>
  <si>
    <t>ซื้อเครื่องพิมพ์แบบถ่ายหมึกจากโรงงาน</t>
  </si>
  <si>
    <t>EPSON L3110</t>
  </si>
  <si>
    <t>ใบสั่งจ้าง/ 10/2564</t>
  </si>
  <si>
    <t>ลว. 16/11/2563</t>
  </si>
  <si>
    <t>ซื้อเครื่องสำรองไฟ 1000VA-500W</t>
  </si>
  <si>
    <t>ใบสั่งจ้าง/ 11/2564</t>
  </si>
  <si>
    <t xml:space="preserve">ซื้อครุภัณฑ์สำนักงาน (กองคลัง) </t>
  </si>
  <si>
    <t>จำนวน 3 รายการ</t>
  </si>
  <si>
    <t>ใบสั่งจ้าง/ 13/2564</t>
  </si>
  <si>
    <t>ลว. 18/11/2563</t>
  </si>
  <si>
    <t>ซื้อเครื่องอุปโภค บริโภค เพื่อช่วย</t>
  </si>
  <si>
    <t>ร้านถวิลการค้า</t>
  </si>
  <si>
    <t>ใบสั่งจ้าง/ 14/2564</t>
  </si>
  <si>
    <t>ลว. 4/12/2563</t>
  </si>
  <si>
    <t xml:space="preserve">ซื้อครุภัณฑ์สำนักงาน </t>
  </si>
  <si>
    <t>(ตู้เหล็ก แบบ 2 บาน)</t>
  </si>
  <si>
    <t xml:space="preserve">ซินนิวโกลท์ </t>
  </si>
  <si>
    <t>ใบสั่งจ้าง/ 15/2564</t>
  </si>
  <si>
    <t>ลว. 22/12/2563</t>
  </si>
  <si>
    <t>ใบสั่งจ้าง/ 16/2564</t>
  </si>
  <si>
    <t>ซื้อครุภัณฑ์สำนักงาน</t>
  </si>
  <si>
    <t xml:space="preserve"> (เครื่องปรับอากาศ) จำนวน 1 เครื่อง</t>
  </si>
  <si>
    <t>ประจำเดือน  ตุลาคม  2563</t>
  </si>
  <si>
    <t>ได้รับข้อมูลเกี่ยวกับการจัดซื้อ / จัดจ้าง ตามแบบ (สขร.1)  ประจำเดือน   ตุลาคม   2563</t>
  </si>
  <si>
    <t>สรุปผลการดำเนินการจัดซื้อจัดจ้างในรอบเดือน   พฤศจิกายน   2563</t>
  </si>
  <si>
    <t>วันที่ 1-30   เดือน    พฤศจิกายน  พ.ศ.  2563</t>
  </si>
  <si>
    <t>วันที่ 1-30   เดือน    พฤศจิกายน พ.ศ.  2563</t>
  </si>
  <si>
    <t>ประจำเดือน  พฤศจิกายน 2563</t>
  </si>
  <si>
    <t>ได้รับข้อมูลเกี่ยวกับการจัดซื้อ / จัดจ้าง ตามแบบ (สขร.1)  ประจำเดือน  พฤศจิกายน 2563</t>
  </si>
  <si>
    <t xml:space="preserve">ถึง บ้านหนองหรั่ง หมู่ที่ 2 </t>
  </si>
  <si>
    <t>เหลือผู้ประสบภัยพิบัติกรณีฉุกเฉิน</t>
  </si>
  <si>
    <t xml:space="preserve"> (อุทกภัย) ในพื้นที่ตำบลบางรูป</t>
  </si>
  <si>
    <t>สรุปผลการดำเนินการจัดซื้อจัดจ้างในรอบเดือน   ธันวาคม   2563</t>
  </si>
  <si>
    <t>วันที่ 1-31   เดือน   ธันวาคม  พ.ศ.  2563</t>
  </si>
  <si>
    <t>ประจำเดือน   ธันวาคม 2563</t>
  </si>
  <si>
    <t>ได้รับข้อมูลเกี่ยวกับการจัดซื้อ / จัดจ้าง ตามแบบ (สขร.1)  ประจำเดือน   ธันวาคม   2563</t>
  </si>
  <si>
    <t>องค์การบริหารส่วนตำบลบางรูป</t>
  </si>
  <si>
    <t>จ้างก่อสร้างถนนคอนกรีตเสริมเหล็ก สายบ้านโคกแต้ว ถึง ถนนชลประทาน</t>
  </si>
  <si>
    <t xml:space="preserve"> หมู่ที่ 9 </t>
  </si>
  <si>
    <t>ภายในตำบลบางรูป</t>
  </si>
  <si>
    <t xml:space="preserve">วันสำคัญต่างๆ </t>
  </si>
  <si>
    <t>ชลประทาน หมู่ที่ 9</t>
  </si>
  <si>
    <t xml:space="preserve">หมู่ที่ 1 </t>
  </si>
  <si>
    <t xml:space="preserve">ถนนโยธาธิการ หมู่ที่ 4 </t>
  </si>
  <si>
    <t>ถนนลาดยางสายบ้านนอก หมู่ท่ี่ 1</t>
  </si>
  <si>
    <t>ซื้ออาหารเสริม (นม) ให้กับโรงเรียน</t>
  </si>
  <si>
    <t xml:space="preserve">บ้านบางรูป </t>
  </si>
  <si>
    <t>ใบสั่งจ้าง/ 33/2564</t>
  </si>
  <si>
    <t>ลว.  30/11/2563</t>
  </si>
  <si>
    <t>ใบสั่งจ้าง/ 34/2564</t>
  </si>
  <si>
    <t>บ้านทุ่งกรวด</t>
  </si>
  <si>
    <t>วัดประดิษฐาราม</t>
  </si>
  <si>
    <t>ใบสั่งจ้าง/ 35/2564</t>
  </si>
  <si>
    <t>ใบสั่งจ้าง/ 36/2564</t>
  </si>
  <si>
    <t>วัดวิสุทธิวงศ์</t>
  </si>
  <si>
    <t>ลว.  30/11/2564</t>
  </si>
  <si>
    <t xml:space="preserve">และเครื่องดื่ม </t>
  </si>
  <si>
    <t xml:space="preserve"> และเครื่องดื่ม </t>
  </si>
  <si>
    <t xml:space="preserve">จำนวน 2 เครื่อง </t>
  </si>
  <si>
    <t>ซื้ออาหารเสริม (นม) ให้กับศูนย์</t>
  </si>
  <si>
    <t>พัฒนาเด็กเล็กบ้านไสหร้า</t>
  </si>
  <si>
    <t>ใบสั่งจ้าง/ 37/2564</t>
  </si>
  <si>
    <t>ซื้ออาหารเสริม (นม) ให้กับศูนย์พัฒนา</t>
  </si>
  <si>
    <t>เด็กเล็กบ้านบางรูป</t>
  </si>
  <si>
    <t>เด็กเล็กบ้านทุ่งกรวด</t>
  </si>
  <si>
    <t>ลว.  1/12/2563</t>
  </si>
  <si>
    <t>ใบสั่งจ้าง/ 38/2564</t>
  </si>
  <si>
    <t>ใบสั่งจ้าง/ 39/2564</t>
  </si>
  <si>
    <t xml:space="preserve">จ้างซ่อมป้ายไวนิล </t>
  </si>
  <si>
    <t xml:space="preserve">ภายในตำบลบางรูป </t>
  </si>
  <si>
    <r>
      <t>^</t>
    </r>
    <r>
      <rPr>
        <sz val="14"/>
        <rFont val="Angsana New"/>
        <family val="1"/>
      </rPr>
      <t xml:space="preserve">   เผยแพร่  เมื่อวันที่    3     เดือน  พฤศจิกายน  2563  โดยอินเทอร์เน็ต  www.bangroob.go.th</t>
    </r>
  </si>
  <si>
    <r>
      <t>^</t>
    </r>
    <r>
      <rPr>
        <sz val="14"/>
        <rFont val="Angsana New"/>
        <family val="1"/>
      </rPr>
      <t xml:space="preserve">   เผยแพร่  เมื่อวันที่    3   เดือน  ธันวาคม  2563  โดยอินเทอร์เน็ต  www.bangroob.go.th</t>
    </r>
  </si>
  <si>
    <r>
      <t>^</t>
    </r>
    <r>
      <rPr>
        <sz val="14"/>
        <rFont val="Angsana New"/>
        <family val="1"/>
      </rPr>
      <t xml:space="preserve">   เผยแพร่  เมื่อวันที่    3     เดือน  มกราคม 2564  โดยอินเทอร์เน็ต  www.bangroob.go.th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</si>
</sst>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_-* #,##0.0_-;\-* #,##0.0_-;_-* &quot;-&quot;??_-;_-@_-"/>
    <numFmt numFmtId="201" formatCode="_-* #,##0_-;\-* #,##0_-;_-* &quot;-&quot;??_-;_-@_-"/>
    <numFmt numFmtId="202" formatCode="#,##0.00_ ;\-#,##0.00\ "/>
    <numFmt numFmtId="203" formatCode="#,##0.0_ ;\-#,##0.0\ "/>
    <numFmt numFmtId="204" formatCode="#,##0_ ;\-#,##0\ "/>
    <numFmt numFmtId="205" formatCode="[$-41E]d\ mmmm\ 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_-* #,##0.000_-;\-* #,##0.000_-;_-* &quot;-&quot;??_-;_-@_-"/>
    <numFmt numFmtId="211" formatCode="_-* #,##0.0000_-;\-* #,##0.0000_-;_-* &quot;-&quot;??_-;_-@_-"/>
    <numFmt numFmtId="212" formatCode="_-* #,##0.0_-;\-* #,##0.0_-;_-* &quot;-&quot;_-;_-@_-"/>
    <numFmt numFmtId="213" formatCode="_-* #,##0.00_-;\-* #,##0.00_-;_-* &quot;-&quot;_-;_-@_-"/>
    <numFmt numFmtId="214" formatCode="#,##0.000"/>
  </numFmts>
  <fonts count="57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Marlett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Angsana New"/>
      <family val="1"/>
    </font>
    <font>
      <sz val="10"/>
      <name val="AngsanaUPC"/>
      <family val="1"/>
    </font>
    <font>
      <u val="single"/>
      <sz val="12"/>
      <name val="Angsana New"/>
      <family val="1"/>
    </font>
    <font>
      <u val="single"/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Angsana New"/>
      <family val="1"/>
    </font>
    <font>
      <sz val="10"/>
      <color rgb="FF000000"/>
      <name val="Angsana New"/>
      <family val="1"/>
    </font>
    <font>
      <sz val="16"/>
      <color rgb="FF000000"/>
      <name val="Cordia Ne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204" fontId="1" fillId="0" borderId="12" xfId="0" applyNumberFormat="1" applyFont="1" applyBorder="1" applyAlignment="1">
      <alignment horizontal="right"/>
    </xf>
    <xf numFmtId="204" fontId="1" fillId="0" borderId="0" xfId="0" applyNumberFormat="1" applyFont="1" applyBorder="1" applyAlignment="1">
      <alignment horizontal="right"/>
    </xf>
    <xf numFmtId="204" fontId="1" fillId="0" borderId="11" xfId="0" applyNumberFormat="1" applyFont="1" applyBorder="1" applyAlignment="1">
      <alignment horizontal="right"/>
    </xf>
    <xf numFmtId="194" fontId="1" fillId="0" borderId="13" xfId="35" applyNumberFormat="1" applyFont="1" applyBorder="1" applyAlignment="1">
      <alignment horizontal="right"/>
    </xf>
    <xf numFmtId="192" fontId="1" fillId="0" borderId="11" xfId="0" applyNumberFormat="1" applyFont="1" applyBorder="1" applyAlignment="1">
      <alignment horizontal="right"/>
    </xf>
    <xf numFmtId="192" fontId="1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94" fontId="8" fillId="0" borderId="0" xfId="35" applyFont="1" applyAlignment="1">
      <alignment/>
    </xf>
    <xf numFmtId="194" fontId="12" fillId="0" borderId="0" xfId="35" applyFont="1" applyAlignment="1">
      <alignment/>
    </xf>
    <xf numFmtId="192" fontId="1" fillId="0" borderId="13" xfId="0" applyNumberFormat="1" applyFont="1" applyBorder="1" applyAlignment="1">
      <alignment horizontal="right"/>
    </xf>
    <xf numFmtId="192" fontId="1" fillId="0" borderId="11" xfId="0" applyNumberFormat="1" applyFont="1" applyBorder="1" applyAlignment="1">
      <alignment/>
    </xf>
    <xf numFmtId="192" fontId="1" fillId="0" borderId="12" xfId="0" applyNumberFormat="1" applyFont="1" applyBorder="1" applyAlignment="1">
      <alignment/>
    </xf>
    <xf numFmtId="194" fontId="8" fillId="0" borderId="0" xfId="0" applyNumberFormat="1" applyFont="1" applyAlignment="1">
      <alignment/>
    </xf>
    <xf numFmtId="192" fontId="1" fillId="0" borderId="13" xfId="0" applyNumberFormat="1" applyFont="1" applyBorder="1" applyAlignment="1">
      <alignment/>
    </xf>
    <xf numFmtId="192" fontId="1" fillId="0" borderId="13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6" fillId="0" borderId="14" xfId="0" applyFont="1" applyBorder="1" applyAlignment="1">
      <alignment horizontal="left"/>
    </xf>
    <xf numFmtId="192" fontId="1" fillId="0" borderId="14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192" fontId="1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left" shrinkToFit="1"/>
    </xf>
    <xf numFmtId="0" fontId="6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92" fontId="1" fillId="0" borderId="16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20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3" fillId="0" borderId="0" xfId="0" applyFont="1" applyAlignment="1">
      <alignment shrinkToFit="1"/>
    </xf>
    <xf numFmtId="0" fontId="6" fillId="0" borderId="0" xfId="0" applyFont="1" applyBorder="1" applyAlignment="1">
      <alignment shrinkToFi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shrinkToFit="1"/>
    </xf>
    <xf numFmtId="0" fontId="1" fillId="0" borderId="12" xfId="0" applyFont="1" applyBorder="1" applyAlignment="1">
      <alignment horizontal="center" vertical="center"/>
    </xf>
    <xf numFmtId="0" fontId="53" fillId="0" borderId="18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92" fontId="1" fillId="0" borderId="0" xfId="0" applyNumberFormat="1" applyFont="1" applyBorder="1" applyAlignment="1">
      <alignment horizontal="center" vertical="center"/>
    </xf>
    <xf numFmtId="192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54" fillId="0" borderId="12" xfId="0" applyFont="1" applyBorder="1" applyAlignment="1">
      <alignment wrapText="1"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201" fontId="2" fillId="0" borderId="12" xfId="35" applyNumberFormat="1" applyFont="1" applyBorder="1" applyAlignment="1">
      <alignment horizontal="center" vertical="center"/>
    </xf>
    <xf numFmtId="201" fontId="2" fillId="0" borderId="13" xfId="35" applyNumberFormat="1" applyFont="1" applyBorder="1" applyAlignment="1">
      <alignment horizontal="center" vertical="center"/>
    </xf>
    <xf numFmtId="201" fontId="2" fillId="0" borderId="11" xfId="35" applyNumberFormat="1" applyFont="1" applyBorder="1" applyAlignment="1">
      <alignment horizontal="center" vertical="center"/>
    </xf>
    <xf numFmtId="201" fontId="1" fillId="0" borderId="0" xfId="35" applyNumberFormat="1" applyFont="1" applyBorder="1" applyAlignment="1">
      <alignment horizontal="center" vertical="center"/>
    </xf>
    <xf numFmtId="201" fontId="1" fillId="0" borderId="0" xfId="35" applyNumberFormat="1" applyFont="1" applyBorder="1" applyAlignment="1">
      <alignment horizontal="right"/>
    </xf>
    <xf numFmtId="201" fontId="1" fillId="0" borderId="13" xfId="35" applyNumberFormat="1" applyFont="1" applyBorder="1" applyAlignment="1">
      <alignment horizontal="right"/>
    </xf>
    <xf numFmtId="201" fontId="1" fillId="0" borderId="14" xfId="35" applyNumberFormat="1" applyFont="1" applyBorder="1" applyAlignment="1">
      <alignment horizontal="right"/>
    </xf>
    <xf numFmtId="201" fontId="1" fillId="0" borderId="16" xfId="35" applyNumberFormat="1" applyFont="1" applyBorder="1" applyAlignment="1">
      <alignment horizontal="right"/>
    </xf>
    <xf numFmtId="201" fontId="1" fillId="0" borderId="11" xfId="35" applyNumberFormat="1" applyFont="1" applyBorder="1" applyAlignment="1">
      <alignment horizontal="right"/>
    </xf>
    <xf numFmtId="201" fontId="8" fillId="0" borderId="0" xfId="35" applyNumberFormat="1" applyFont="1" applyAlignment="1">
      <alignment/>
    </xf>
    <xf numFmtId="201" fontId="1" fillId="0" borderId="19" xfId="35" applyNumberFormat="1" applyFont="1" applyBorder="1" applyAlignment="1">
      <alignment horizontal="right"/>
    </xf>
    <xf numFmtId="201" fontId="1" fillId="0" borderId="20" xfId="35" applyNumberFormat="1" applyFont="1" applyBorder="1" applyAlignment="1">
      <alignment horizontal="right"/>
    </xf>
    <xf numFmtId="201" fontId="8" fillId="0" borderId="13" xfId="35" applyNumberFormat="1" applyFont="1" applyBorder="1" applyAlignment="1">
      <alignment horizontal="center"/>
    </xf>
    <xf numFmtId="201" fontId="8" fillId="0" borderId="11" xfId="35" applyNumberFormat="1" applyFont="1" applyBorder="1" applyAlignment="1">
      <alignment horizontal="center"/>
    </xf>
    <xf numFmtId="201" fontId="7" fillId="0" borderId="11" xfId="35" applyNumberFormat="1" applyFont="1" applyBorder="1" applyAlignment="1">
      <alignment horizontal="center"/>
    </xf>
    <xf numFmtId="201" fontId="0" fillId="0" borderId="0" xfId="35" applyNumberFormat="1" applyFont="1" applyAlignment="1">
      <alignment/>
    </xf>
    <xf numFmtId="201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01" fontId="1" fillId="0" borderId="10" xfId="35" applyNumberFormat="1" applyFont="1" applyBorder="1" applyAlignment="1">
      <alignment horizontal="center" vertical="center"/>
    </xf>
    <xf numFmtId="201" fontId="1" fillId="0" borderId="13" xfId="35" applyNumberFormat="1" applyFont="1" applyBorder="1" applyAlignment="1">
      <alignment horizontal="center" vertical="center"/>
    </xf>
    <xf numFmtId="201" fontId="1" fillId="0" borderId="11" xfId="35" applyNumberFormat="1" applyFont="1" applyBorder="1" applyAlignment="1">
      <alignment horizontal="center" vertical="center"/>
    </xf>
    <xf numFmtId="201" fontId="8" fillId="0" borderId="0" xfId="35" applyNumberFormat="1" applyFont="1" applyAlignment="1">
      <alignment horizontal="center" vertical="center"/>
    </xf>
    <xf numFmtId="201" fontId="8" fillId="0" borderId="13" xfId="35" applyNumberFormat="1" applyFont="1" applyBorder="1" applyAlignment="1">
      <alignment horizontal="center" vertical="center"/>
    </xf>
    <xf numFmtId="201" fontId="8" fillId="0" borderId="11" xfId="35" applyNumberFormat="1" applyFont="1" applyBorder="1" applyAlignment="1">
      <alignment horizontal="center" vertical="center"/>
    </xf>
    <xf numFmtId="201" fontId="7" fillId="0" borderId="11" xfId="35" applyNumberFormat="1" applyFont="1" applyBorder="1" applyAlignment="1">
      <alignment horizontal="center" vertical="center"/>
    </xf>
    <xf numFmtId="201" fontId="0" fillId="0" borderId="0" xfId="35" applyNumberFormat="1" applyFont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6" fillId="0" borderId="18" xfId="0" applyFont="1" applyBorder="1" applyAlignment="1">
      <alignment/>
    </xf>
    <xf numFmtId="201" fontId="1" fillId="0" borderId="12" xfId="35" applyNumberFormat="1" applyFont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201" fontId="14" fillId="0" borderId="11" xfId="35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4" fillId="0" borderId="0" xfId="0" applyFont="1" applyAlignment="1">
      <alignment wrapText="1"/>
    </xf>
    <xf numFmtId="201" fontId="1" fillId="0" borderId="13" xfId="35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shrinkToFit="1"/>
    </xf>
    <xf numFmtId="192" fontId="1" fillId="0" borderId="13" xfId="0" applyNumberFormat="1" applyFont="1" applyBorder="1" applyAlignment="1">
      <alignment vertical="top"/>
    </xf>
    <xf numFmtId="204" fontId="1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 vertical="top"/>
    </xf>
    <xf numFmtId="0" fontId="54" fillId="0" borderId="0" xfId="0" applyFont="1" applyAlignment="1">
      <alignment/>
    </xf>
    <xf numFmtId="213" fontId="1" fillId="0" borderId="13" xfId="0" applyNumberFormat="1" applyFont="1" applyBorder="1" applyAlignment="1">
      <alignment/>
    </xf>
    <xf numFmtId="202" fontId="1" fillId="0" borderId="13" xfId="0" applyNumberFormat="1" applyFont="1" applyBorder="1" applyAlignment="1">
      <alignment horizontal="right"/>
    </xf>
    <xf numFmtId="0" fontId="54" fillId="0" borderId="18" xfId="0" applyFont="1" applyBorder="1" applyAlignment="1">
      <alignment/>
    </xf>
    <xf numFmtId="194" fontId="1" fillId="0" borderId="12" xfId="35" applyNumberFormat="1" applyFont="1" applyBorder="1" applyAlignment="1">
      <alignment horizontal="right"/>
    </xf>
    <xf numFmtId="213" fontId="1" fillId="0" borderId="12" xfId="0" applyNumberFormat="1" applyFont="1" applyBorder="1" applyAlignment="1">
      <alignment/>
    </xf>
    <xf numFmtId="202" fontId="1" fillId="0" borderId="12" xfId="0" applyNumberFormat="1" applyFont="1" applyBorder="1" applyAlignment="1">
      <alignment horizontal="right"/>
    </xf>
    <xf numFmtId="0" fontId="53" fillId="0" borderId="10" xfId="0" applyFont="1" applyBorder="1" applyAlignment="1">
      <alignment/>
    </xf>
    <xf numFmtId="194" fontId="1" fillId="0" borderId="11" xfId="35" applyNumberFormat="1" applyFont="1" applyBorder="1" applyAlignment="1">
      <alignment horizontal="right"/>
    </xf>
    <xf numFmtId="0" fontId="1" fillId="0" borderId="16" xfId="0" applyFont="1" applyBorder="1" applyAlignment="1">
      <alignment horizontal="center" shrinkToFit="1"/>
    </xf>
    <xf numFmtId="213" fontId="1" fillId="0" borderId="11" xfId="0" applyNumberFormat="1" applyFont="1" applyBorder="1" applyAlignment="1">
      <alignment/>
    </xf>
    <xf numFmtId="202" fontId="1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19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4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201" fontId="8" fillId="0" borderId="17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201" fontId="8" fillId="0" borderId="14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1" fontId="2" fillId="0" borderId="12" xfId="35" applyNumberFormat="1" applyFont="1" applyBorder="1" applyAlignment="1">
      <alignment horizontal="center" vertical="center"/>
    </xf>
    <xf numFmtId="201" fontId="2" fillId="0" borderId="13" xfId="35" applyNumberFormat="1" applyFont="1" applyBorder="1" applyAlignment="1">
      <alignment horizontal="center" vertical="center"/>
    </xf>
    <xf numFmtId="201" fontId="2" fillId="0" borderId="11" xfId="35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69</xdr:row>
      <xdr:rowOff>104775</xdr:rowOff>
    </xdr:from>
    <xdr:to>
      <xdr:col>8</xdr:col>
      <xdr:colOff>247650</xdr:colOff>
      <xdr:row>70</xdr:row>
      <xdr:rowOff>161925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57975" y="18640425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46</xdr:row>
      <xdr:rowOff>142875</xdr:rowOff>
    </xdr:from>
    <xdr:to>
      <xdr:col>8</xdr:col>
      <xdr:colOff>257175</xdr:colOff>
      <xdr:row>47</xdr:row>
      <xdr:rowOff>171450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67500" y="124777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781050</xdr:colOff>
      <xdr:row>22</xdr:row>
      <xdr:rowOff>142875</xdr:rowOff>
    </xdr:from>
    <xdr:to>
      <xdr:col>8</xdr:col>
      <xdr:colOff>266700</xdr:colOff>
      <xdr:row>23</xdr:row>
      <xdr:rowOff>171450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86550" y="604837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126</xdr:row>
      <xdr:rowOff>85725</xdr:rowOff>
    </xdr:from>
    <xdr:to>
      <xdr:col>8</xdr:col>
      <xdr:colOff>228600</xdr:colOff>
      <xdr:row>127</xdr:row>
      <xdr:rowOff>142875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38925" y="3177540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95</xdr:row>
      <xdr:rowOff>66675</xdr:rowOff>
    </xdr:from>
    <xdr:to>
      <xdr:col>8</xdr:col>
      <xdr:colOff>228600</xdr:colOff>
      <xdr:row>96</xdr:row>
      <xdr:rowOff>171450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38925" y="23488650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78</xdr:row>
      <xdr:rowOff>85725</xdr:rowOff>
    </xdr:from>
    <xdr:to>
      <xdr:col>8</xdr:col>
      <xdr:colOff>304800</xdr:colOff>
      <xdr:row>79</xdr:row>
      <xdr:rowOff>142875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715125" y="19545300"/>
          <a:ext cx="438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781050</xdr:colOff>
      <xdr:row>49</xdr:row>
      <xdr:rowOff>152400</xdr:rowOff>
    </xdr:from>
    <xdr:to>
      <xdr:col>8</xdr:col>
      <xdr:colOff>266700</xdr:colOff>
      <xdr:row>50</xdr:row>
      <xdr:rowOff>209550</xdr:rowOff>
    </xdr:to>
    <xdr:pic>
      <xdr:nvPicPr>
        <xdr:cNvPr id="4" name="รูปภาพ 4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86550" y="122967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771525</xdr:colOff>
      <xdr:row>24</xdr:row>
      <xdr:rowOff>85725</xdr:rowOff>
    </xdr:from>
    <xdr:to>
      <xdr:col>8</xdr:col>
      <xdr:colOff>257175</xdr:colOff>
      <xdr:row>25</xdr:row>
      <xdr:rowOff>142875</xdr:rowOff>
    </xdr:to>
    <xdr:pic>
      <xdr:nvPicPr>
        <xdr:cNvPr id="5" name="รูปภาพ 5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77025" y="6105525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22</xdr:row>
      <xdr:rowOff>171450</xdr:rowOff>
    </xdr:from>
    <xdr:to>
      <xdr:col>8</xdr:col>
      <xdr:colOff>180975</xdr:colOff>
      <xdr:row>23</xdr:row>
      <xdr:rowOff>266700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591300" y="5934075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45</xdr:row>
      <xdr:rowOff>257175</xdr:rowOff>
    </xdr:from>
    <xdr:to>
      <xdr:col>8</xdr:col>
      <xdr:colOff>238125</xdr:colOff>
      <xdr:row>46</xdr:row>
      <xdr:rowOff>285750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48450" y="12296775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70</xdr:row>
      <xdr:rowOff>171450</xdr:rowOff>
    </xdr:from>
    <xdr:to>
      <xdr:col>8</xdr:col>
      <xdr:colOff>238125</xdr:colOff>
      <xdr:row>71</xdr:row>
      <xdr:rowOff>276225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48450" y="19011900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90</xdr:row>
      <xdr:rowOff>180975</xdr:rowOff>
    </xdr:from>
    <xdr:to>
      <xdr:col>8</xdr:col>
      <xdr:colOff>200025</xdr:colOff>
      <xdr:row>91</xdr:row>
      <xdr:rowOff>276225</xdr:rowOff>
    </xdr:to>
    <xdr:pic>
      <xdr:nvPicPr>
        <xdr:cNvPr id="4" name="รูปภาพ 1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10350" y="237934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119</xdr:row>
      <xdr:rowOff>95250</xdr:rowOff>
    </xdr:from>
    <xdr:to>
      <xdr:col>8</xdr:col>
      <xdr:colOff>190500</xdr:colOff>
      <xdr:row>120</xdr:row>
      <xdr:rowOff>152400</xdr:rowOff>
    </xdr:to>
    <xdr:pic>
      <xdr:nvPicPr>
        <xdr:cNvPr id="5" name="รูปภาพ 1"/>
        <xdr:cNvPicPr preferRelativeResize="1">
          <a:picLocks noChangeAspect="1"/>
        </xdr:cNvPicPr>
      </xdr:nvPicPr>
      <xdr:blipFill>
        <a:blip r:embed="rId1"/>
        <a:srcRect l="25000" t="20686" r="28332" b="31034"/>
        <a:stretch>
          <a:fillRect/>
        </a:stretch>
      </xdr:blipFill>
      <xdr:spPr>
        <a:xfrm>
          <a:off x="6600825" y="31556325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120" zoomScaleNormal="120" zoomScalePageLayoutView="0" workbookViewId="0" topLeftCell="A46">
      <selection activeCell="B51" sqref="B51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129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214" t="s">
        <v>76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1"/>
    </row>
    <row r="2" spans="1:12" ht="18">
      <c r="A2" s="214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1"/>
    </row>
    <row r="3" spans="1:12" ht="18">
      <c r="A3" s="215" t="s">
        <v>75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"/>
    </row>
    <row r="4" spans="1:12" ht="18">
      <c r="A4" s="15" t="s">
        <v>0</v>
      </c>
      <c r="B4" s="15" t="s">
        <v>1</v>
      </c>
      <c r="C4" s="104" t="s">
        <v>23</v>
      </c>
      <c r="D4" s="15" t="s">
        <v>2</v>
      </c>
      <c r="E4" s="15" t="s">
        <v>3</v>
      </c>
      <c r="F4" s="200" t="s">
        <v>24</v>
      </c>
      <c r="G4" s="201"/>
      <c r="H4" s="200" t="s">
        <v>27</v>
      </c>
      <c r="I4" s="201"/>
      <c r="J4" s="4" t="s">
        <v>31</v>
      </c>
      <c r="K4" s="4" t="s">
        <v>12</v>
      </c>
      <c r="L4" s="1"/>
    </row>
    <row r="5" spans="1:12" ht="18">
      <c r="A5" s="16"/>
      <c r="B5" s="19"/>
      <c r="C5" s="105" t="s">
        <v>22</v>
      </c>
      <c r="D5" s="16"/>
      <c r="E5" s="16"/>
      <c r="F5" s="4" t="s">
        <v>25</v>
      </c>
      <c r="G5" s="14" t="s">
        <v>26</v>
      </c>
      <c r="H5" s="4" t="s">
        <v>28</v>
      </c>
      <c r="I5" s="14" t="s">
        <v>29</v>
      </c>
      <c r="J5" s="5" t="s">
        <v>30</v>
      </c>
      <c r="K5" s="5" t="s">
        <v>4</v>
      </c>
      <c r="L5" s="1"/>
    </row>
    <row r="6" spans="1:12" ht="18">
      <c r="A6" s="17"/>
      <c r="B6" s="20"/>
      <c r="C6" s="106"/>
      <c r="D6" s="17"/>
      <c r="E6" s="17"/>
      <c r="F6" s="6"/>
      <c r="G6" s="6"/>
      <c r="H6" s="6"/>
      <c r="I6" s="6"/>
      <c r="J6" s="6"/>
      <c r="K6" s="6" t="s">
        <v>5</v>
      </c>
      <c r="L6" s="1"/>
    </row>
    <row r="7" spans="1:11" ht="18">
      <c r="A7" s="81">
        <v>1</v>
      </c>
      <c r="B7" s="66" t="s">
        <v>182</v>
      </c>
      <c r="C7" s="123">
        <v>150000</v>
      </c>
      <c r="D7" s="13"/>
      <c r="E7" s="39" t="s">
        <v>35</v>
      </c>
      <c r="F7" s="36" t="s">
        <v>179</v>
      </c>
      <c r="G7" s="59">
        <f>+C7</f>
        <v>150000</v>
      </c>
      <c r="H7" s="36" t="str">
        <f>+F7</f>
        <v>หจก.ทุ่งใหญ่ </v>
      </c>
      <c r="I7" s="41">
        <f>+G7</f>
        <v>150000</v>
      </c>
      <c r="J7" s="13" t="s">
        <v>32</v>
      </c>
      <c r="K7" s="21" t="s">
        <v>186</v>
      </c>
    </row>
    <row r="8" spans="1:11" ht="18">
      <c r="A8" s="81"/>
      <c r="B8" s="47" t="s">
        <v>178</v>
      </c>
      <c r="C8" s="123"/>
      <c r="D8" s="13"/>
      <c r="E8" s="39"/>
      <c r="F8" s="7" t="s">
        <v>56</v>
      </c>
      <c r="G8" s="61"/>
      <c r="H8" s="7" t="str">
        <f>+F8</f>
        <v>ศรีเดชรักษา</v>
      </c>
      <c r="I8" s="79"/>
      <c r="J8" s="13"/>
      <c r="K8" s="8" t="s">
        <v>181</v>
      </c>
    </row>
    <row r="9" spans="1:11" ht="18">
      <c r="A9" s="81"/>
      <c r="B9" s="47" t="s">
        <v>63</v>
      </c>
      <c r="C9" s="123"/>
      <c r="D9" s="13"/>
      <c r="E9" s="71"/>
      <c r="F9" s="7"/>
      <c r="G9" s="61"/>
      <c r="H9" s="7"/>
      <c r="I9" s="62"/>
      <c r="J9" s="48"/>
      <c r="K9" s="8"/>
    </row>
    <row r="10" spans="1:11" ht="18">
      <c r="A10" s="85"/>
      <c r="B10" s="37"/>
      <c r="C10" s="124"/>
      <c r="D10" s="10"/>
      <c r="E10" s="37"/>
      <c r="F10" s="35"/>
      <c r="G10" s="58"/>
      <c r="H10" s="35"/>
      <c r="I10" s="46"/>
      <c r="J10" s="2"/>
      <c r="K10" s="9"/>
    </row>
    <row r="11" spans="1:12" ht="23.25">
      <c r="A11" s="81">
        <v>2</v>
      </c>
      <c r="B11" s="66" t="s">
        <v>132</v>
      </c>
      <c r="C11" s="123">
        <v>1820</v>
      </c>
      <c r="D11" s="13"/>
      <c r="E11" s="39" t="s">
        <v>35</v>
      </c>
      <c r="F11" s="88" t="s">
        <v>39</v>
      </c>
      <c r="G11" s="61">
        <f>+C11</f>
        <v>1820</v>
      </c>
      <c r="H11" s="88" t="str">
        <f>+F11</f>
        <v>ร้านฐานรัฐการพิมพ์</v>
      </c>
      <c r="I11" s="79">
        <f>+G11</f>
        <v>1820</v>
      </c>
      <c r="J11" s="13" t="s">
        <v>40</v>
      </c>
      <c r="K11" s="8" t="s">
        <v>72</v>
      </c>
      <c r="L11" s="18"/>
    </row>
    <row r="12" spans="1:12" ht="23.25">
      <c r="A12" s="81"/>
      <c r="B12" s="47" t="s">
        <v>133</v>
      </c>
      <c r="C12" s="123"/>
      <c r="D12" s="13"/>
      <c r="E12" s="39"/>
      <c r="F12" s="7"/>
      <c r="G12" s="61"/>
      <c r="H12" s="7"/>
      <c r="I12" s="79"/>
      <c r="J12" s="13" t="s">
        <v>41</v>
      </c>
      <c r="K12" s="8" t="s">
        <v>135</v>
      </c>
      <c r="L12" s="18"/>
    </row>
    <row r="13" spans="1:12" ht="23.25">
      <c r="A13" s="85"/>
      <c r="B13" s="40" t="s">
        <v>134</v>
      </c>
      <c r="C13" s="124"/>
      <c r="D13" s="10"/>
      <c r="E13" s="74"/>
      <c r="F13" s="35"/>
      <c r="G13" s="58"/>
      <c r="H13" s="35"/>
      <c r="I13" s="43"/>
      <c r="J13" s="10"/>
      <c r="K13" s="9"/>
      <c r="L13" s="18"/>
    </row>
    <row r="14" spans="1:12" ht="23.25">
      <c r="A14" s="81">
        <v>3</v>
      </c>
      <c r="B14" s="66" t="s">
        <v>86</v>
      </c>
      <c r="C14" s="123">
        <v>5200000</v>
      </c>
      <c r="D14" s="13"/>
      <c r="E14" s="39" t="s">
        <v>35</v>
      </c>
      <c r="F14" s="36" t="s">
        <v>89</v>
      </c>
      <c r="G14" s="59">
        <f>+C14</f>
        <v>5200000</v>
      </c>
      <c r="H14" s="36" t="str">
        <f>+F14</f>
        <v>บริษัท วอเทอร์ป๊อก จำกัด</v>
      </c>
      <c r="I14" s="41">
        <f>+G14</f>
        <v>5200000</v>
      </c>
      <c r="J14" s="13" t="s">
        <v>40</v>
      </c>
      <c r="K14" s="21" t="s">
        <v>79</v>
      </c>
      <c r="L14" s="18"/>
    </row>
    <row r="15" spans="1:12" ht="24">
      <c r="A15" s="80"/>
      <c r="B15" s="47" t="s">
        <v>87</v>
      </c>
      <c r="C15" s="123"/>
      <c r="D15" s="97" t="s">
        <v>91</v>
      </c>
      <c r="E15" s="39"/>
      <c r="F15" s="7"/>
      <c r="G15" s="61"/>
      <c r="H15" s="7"/>
      <c r="I15" s="79"/>
      <c r="J15" s="13" t="s">
        <v>41</v>
      </c>
      <c r="K15" s="8" t="s">
        <v>90</v>
      </c>
      <c r="L15" s="18"/>
    </row>
    <row r="16" spans="1:12" ht="23.25">
      <c r="A16" s="80"/>
      <c r="B16" s="47" t="s">
        <v>88</v>
      </c>
      <c r="C16" s="123"/>
      <c r="D16" s="13"/>
      <c r="E16" s="71"/>
      <c r="F16" s="7"/>
      <c r="G16" s="61"/>
      <c r="H16" s="7"/>
      <c r="I16" s="62"/>
      <c r="J16" s="48"/>
      <c r="K16" s="8"/>
      <c r="L16" s="18"/>
    </row>
    <row r="17" spans="1:12" ht="23.25">
      <c r="A17" s="82"/>
      <c r="B17" s="40" t="s">
        <v>63</v>
      </c>
      <c r="C17" s="124"/>
      <c r="D17" s="10"/>
      <c r="E17" s="37"/>
      <c r="F17" s="35"/>
      <c r="G17" s="58"/>
      <c r="H17" s="35"/>
      <c r="I17" s="46"/>
      <c r="J17" s="2"/>
      <c r="K17" s="9"/>
      <c r="L17" s="18"/>
    </row>
    <row r="18" spans="1:12" ht="28.5">
      <c r="A18" s="95">
        <v>4</v>
      </c>
      <c r="B18" s="96" t="s">
        <v>64</v>
      </c>
      <c r="C18" s="107">
        <v>10000</v>
      </c>
      <c r="D18" s="81"/>
      <c r="E18" s="91" t="s">
        <v>35</v>
      </c>
      <c r="F18" s="92" t="s">
        <v>57</v>
      </c>
      <c r="G18" s="93">
        <f>+C18</f>
        <v>10000</v>
      </c>
      <c r="H18" s="92" t="s">
        <v>39</v>
      </c>
      <c r="I18" s="94">
        <f>+G18</f>
        <v>10000</v>
      </c>
      <c r="J18" s="87" t="s">
        <v>32</v>
      </c>
      <c r="K18" s="89" t="s">
        <v>58</v>
      </c>
      <c r="L18" s="18"/>
    </row>
    <row r="19" spans="1:12" ht="23.25">
      <c r="A19" s="7"/>
      <c r="B19" s="73" t="s">
        <v>65</v>
      </c>
      <c r="C19" s="107"/>
      <c r="D19" s="8"/>
      <c r="E19" s="39"/>
      <c r="F19" s="54"/>
      <c r="G19" s="68"/>
      <c r="H19" s="69"/>
      <c r="I19" s="57"/>
      <c r="J19" s="13"/>
      <c r="K19" s="8" t="s">
        <v>59</v>
      </c>
      <c r="L19" s="18"/>
    </row>
    <row r="20" spans="1:12" ht="23.25">
      <c r="A20" s="35"/>
      <c r="B20" s="38" t="s">
        <v>63</v>
      </c>
      <c r="C20" s="122"/>
      <c r="D20" s="9"/>
      <c r="E20" s="74"/>
      <c r="F20" s="75"/>
      <c r="G20" s="76"/>
      <c r="H20" s="77"/>
      <c r="I20" s="45"/>
      <c r="J20" s="9"/>
      <c r="K20" s="9"/>
      <c r="L20" s="18"/>
    </row>
    <row r="21" spans="1:12" ht="23.25">
      <c r="A21" s="81">
        <v>5</v>
      </c>
      <c r="B21" s="66" t="s">
        <v>129</v>
      </c>
      <c r="C21" s="123">
        <v>1500</v>
      </c>
      <c r="D21" s="13"/>
      <c r="E21" s="39" t="s">
        <v>35</v>
      </c>
      <c r="F21" s="36" t="s">
        <v>131</v>
      </c>
      <c r="G21" s="59">
        <f>+C21</f>
        <v>1500</v>
      </c>
      <c r="H21" s="86" t="str">
        <f>+F21</f>
        <v>ร้านแตนฟลอรีสท์</v>
      </c>
      <c r="I21" s="41">
        <f>+G21</f>
        <v>1500</v>
      </c>
      <c r="J21" s="13" t="s">
        <v>32</v>
      </c>
      <c r="K21" s="21" t="s">
        <v>74</v>
      </c>
      <c r="L21" s="18"/>
    </row>
    <row r="22" spans="1:12" ht="23.25">
      <c r="A22" s="81"/>
      <c r="B22" s="47" t="s">
        <v>130</v>
      </c>
      <c r="C22" s="123"/>
      <c r="D22" s="13"/>
      <c r="E22" s="39"/>
      <c r="F22" s="7"/>
      <c r="G22" s="61"/>
      <c r="H22" s="7"/>
      <c r="I22" s="79"/>
      <c r="J22" s="13"/>
      <c r="K22" s="8" t="s">
        <v>136</v>
      </c>
      <c r="L22" s="18"/>
    </row>
    <row r="23" spans="1:12" ht="23.25">
      <c r="A23" s="85"/>
      <c r="B23" s="40"/>
      <c r="C23" s="124"/>
      <c r="D23" s="10"/>
      <c r="E23" s="74"/>
      <c r="F23" s="35"/>
      <c r="G23" s="58"/>
      <c r="H23" s="35"/>
      <c r="I23" s="43"/>
      <c r="J23" s="10"/>
      <c r="K23" s="9"/>
      <c r="L23" s="18"/>
    </row>
    <row r="24" spans="1:11" ht="21">
      <c r="A24" s="23"/>
      <c r="B24" s="23"/>
      <c r="C24" s="56"/>
      <c r="D24" s="60"/>
      <c r="E24" s="23"/>
      <c r="F24" s="23"/>
      <c r="G24" s="23"/>
      <c r="H24" s="23" t="s">
        <v>37</v>
      </c>
      <c r="I24" s="23"/>
      <c r="J24" s="23"/>
      <c r="K24" s="23"/>
    </row>
    <row r="25" spans="1:11" ht="21">
      <c r="A25" s="23"/>
      <c r="B25" s="23"/>
      <c r="C25" s="55"/>
      <c r="D25" s="60"/>
      <c r="E25" s="23"/>
      <c r="F25" s="23"/>
      <c r="G25" s="23"/>
      <c r="H25" s="23" t="s">
        <v>21</v>
      </c>
      <c r="I25" s="23"/>
      <c r="J25" s="23"/>
      <c r="K25" s="23"/>
    </row>
    <row r="26" spans="1:12" ht="18">
      <c r="A26" s="214" t="s">
        <v>76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1"/>
    </row>
    <row r="27" spans="1:12" ht="18">
      <c r="A27" s="214" t="s">
        <v>236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1"/>
    </row>
    <row r="28" spans="1:12" ht="18">
      <c r="A28" s="215" t="s">
        <v>77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1"/>
    </row>
    <row r="29" spans="1:12" ht="18">
      <c r="A29" s="15" t="s">
        <v>0</v>
      </c>
      <c r="B29" s="15" t="s">
        <v>1</v>
      </c>
      <c r="C29" s="104" t="s">
        <v>23</v>
      </c>
      <c r="D29" s="15" t="s">
        <v>2</v>
      </c>
      <c r="E29" s="15" t="s">
        <v>3</v>
      </c>
      <c r="F29" s="200" t="s">
        <v>24</v>
      </c>
      <c r="G29" s="201"/>
      <c r="H29" s="200" t="s">
        <v>27</v>
      </c>
      <c r="I29" s="201"/>
      <c r="J29" s="4" t="s">
        <v>31</v>
      </c>
      <c r="K29" s="4" t="s">
        <v>12</v>
      </c>
      <c r="L29" s="1"/>
    </row>
    <row r="30" spans="1:12" ht="18">
      <c r="A30" s="16"/>
      <c r="B30" s="19"/>
      <c r="C30" s="105" t="s">
        <v>22</v>
      </c>
      <c r="D30" s="16"/>
      <c r="E30" s="16"/>
      <c r="F30" s="4" t="s">
        <v>25</v>
      </c>
      <c r="G30" s="14" t="s">
        <v>26</v>
      </c>
      <c r="H30" s="4" t="s">
        <v>28</v>
      </c>
      <c r="I30" s="14" t="s">
        <v>29</v>
      </c>
      <c r="J30" s="5" t="s">
        <v>30</v>
      </c>
      <c r="K30" s="5" t="s">
        <v>4</v>
      </c>
      <c r="L30" s="1"/>
    </row>
    <row r="31" spans="1:12" ht="18">
      <c r="A31" s="17"/>
      <c r="B31" s="20"/>
      <c r="C31" s="106"/>
      <c r="D31" s="17"/>
      <c r="E31" s="17"/>
      <c r="F31" s="6"/>
      <c r="G31" s="6"/>
      <c r="H31" s="6"/>
      <c r="I31" s="6"/>
      <c r="J31" s="6"/>
      <c r="K31" s="6" t="s">
        <v>5</v>
      </c>
      <c r="L31" s="1"/>
    </row>
    <row r="32" spans="1:12" ht="23.25">
      <c r="A32" s="81">
        <v>6</v>
      </c>
      <c r="B32" s="66" t="s">
        <v>137</v>
      </c>
      <c r="C32" s="123">
        <v>5740</v>
      </c>
      <c r="D32" s="13"/>
      <c r="E32" s="39" t="s">
        <v>35</v>
      </c>
      <c r="F32" s="86" t="s">
        <v>39</v>
      </c>
      <c r="G32" s="59">
        <f>+C32</f>
        <v>5740</v>
      </c>
      <c r="H32" s="86" t="str">
        <f>+F32</f>
        <v>ร้านฐานรัฐการพิมพ์</v>
      </c>
      <c r="I32" s="41">
        <f>+G32</f>
        <v>5740</v>
      </c>
      <c r="J32" s="13" t="s">
        <v>40</v>
      </c>
      <c r="K32" s="21" t="s">
        <v>139</v>
      </c>
      <c r="L32" s="18"/>
    </row>
    <row r="33" spans="1:12" ht="23.25">
      <c r="A33" s="81"/>
      <c r="B33" s="47" t="s">
        <v>138</v>
      </c>
      <c r="C33" s="123"/>
      <c r="D33" s="13"/>
      <c r="E33" s="39"/>
      <c r="F33" s="7"/>
      <c r="G33" s="61"/>
      <c r="H33" s="7"/>
      <c r="I33" s="79"/>
      <c r="J33" s="13" t="s">
        <v>41</v>
      </c>
      <c r="K33" s="8" t="s">
        <v>140</v>
      </c>
      <c r="L33" s="18"/>
    </row>
    <row r="34" spans="1:12" ht="23.25">
      <c r="A34" s="85"/>
      <c r="B34" s="40" t="s">
        <v>63</v>
      </c>
      <c r="C34" s="124"/>
      <c r="D34" s="10"/>
      <c r="E34" s="74"/>
      <c r="F34" s="35"/>
      <c r="G34" s="58"/>
      <c r="H34" s="35"/>
      <c r="I34" s="43"/>
      <c r="J34" s="10"/>
      <c r="K34" s="9"/>
      <c r="L34" s="18"/>
    </row>
    <row r="35" spans="1:11" ht="18">
      <c r="A35" s="81">
        <v>7</v>
      </c>
      <c r="B35" s="66" t="s">
        <v>183</v>
      </c>
      <c r="C35" s="123">
        <v>18200</v>
      </c>
      <c r="D35" s="13"/>
      <c r="E35" s="39" t="s">
        <v>35</v>
      </c>
      <c r="F35" s="88" t="s">
        <v>43</v>
      </c>
      <c r="G35" s="61">
        <f>+C35</f>
        <v>18200</v>
      </c>
      <c r="H35" s="88" t="str">
        <f>+F35</f>
        <v>ไสหร้าวัสดุภัณฑ์</v>
      </c>
      <c r="I35" s="79">
        <f>+G35</f>
        <v>18200</v>
      </c>
      <c r="J35" s="13" t="s">
        <v>32</v>
      </c>
      <c r="K35" s="8" t="s">
        <v>66</v>
      </c>
    </row>
    <row r="36" spans="1:11" ht="18">
      <c r="A36" s="81"/>
      <c r="B36" s="47" t="s">
        <v>184</v>
      </c>
      <c r="C36" s="123"/>
      <c r="D36" s="13"/>
      <c r="E36" s="39"/>
      <c r="F36" s="7"/>
      <c r="G36" s="61"/>
      <c r="H36" s="7"/>
      <c r="I36" s="79"/>
      <c r="J36" s="13"/>
      <c r="K36" s="8" t="s">
        <v>140</v>
      </c>
    </row>
    <row r="37" spans="1:11" ht="18">
      <c r="A37" s="85"/>
      <c r="B37" s="40" t="s">
        <v>185</v>
      </c>
      <c r="C37" s="124"/>
      <c r="D37" s="10"/>
      <c r="E37" s="74"/>
      <c r="F37" s="35"/>
      <c r="G37" s="58"/>
      <c r="H37" s="35"/>
      <c r="I37" s="43"/>
      <c r="J37" s="10"/>
      <c r="K37" s="9"/>
    </row>
    <row r="38" spans="1:12" ht="23.25">
      <c r="A38" s="7">
        <v>8</v>
      </c>
      <c r="B38" s="52" t="s">
        <v>60</v>
      </c>
      <c r="C38" s="107">
        <v>76000</v>
      </c>
      <c r="D38" s="8"/>
      <c r="E38" s="39" t="s">
        <v>35</v>
      </c>
      <c r="F38" s="69" t="s">
        <v>68</v>
      </c>
      <c r="G38" s="61">
        <f>+C38</f>
        <v>76000</v>
      </c>
      <c r="H38" s="69" t="str">
        <f>+F38</f>
        <v>นายทรงวุฒิ เพชรอาวุธ</v>
      </c>
      <c r="I38" s="79">
        <f>+G38</f>
        <v>76000</v>
      </c>
      <c r="J38" s="13" t="s">
        <v>32</v>
      </c>
      <c r="K38" s="8" t="s">
        <v>66</v>
      </c>
      <c r="L38" s="18"/>
    </row>
    <row r="39" spans="1:12" ht="23.25">
      <c r="A39" s="7"/>
      <c r="B39" s="50" t="s">
        <v>61</v>
      </c>
      <c r="C39" s="123"/>
      <c r="D39" s="13"/>
      <c r="E39" s="78"/>
      <c r="F39" s="13"/>
      <c r="G39" s="61"/>
      <c r="H39" s="7"/>
      <c r="I39" s="11"/>
      <c r="K39" s="8" t="s">
        <v>67</v>
      </c>
      <c r="L39" s="18"/>
    </row>
    <row r="40" spans="1:12" ht="23.25">
      <c r="A40" s="35"/>
      <c r="B40" s="49" t="s">
        <v>62</v>
      </c>
      <c r="C40" s="122"/>
      <c r="D40" s="9"/>
      <c r="E40" s="3"/>
      <c r="F40" s="10"/>
      <c r="G40" s="58"/>
      <c r="H40" s="35"/>
      <c r="I40" s="12"/>
      <c r="J40" s="3"/>
      <c r="K40" s="9"/>
      <c r="L40" s="18"/>
    </row>
    <row r="41" spans="1:12" ht="23.25">
      <c r="A41" s="81">
        <v>9</v>
      </c>
      <c r="B41" s="66" t="s">
        <v>92</v>
      </c>
      <c r="C41" s="123">
        <v>113500</v>
      </c>
      <c r="D41" s="13"/>
      <c r="E41" s="39" t="s">
        <v>35</v>
      </c>
      <c r="F41" s="88" t="s">
        <v>48</v>
      </c>
      <c r="G41" s="61">
        <f>+C41</f>
        <v>113500</v>
      </c>
      <c r="H41" s="88" t="str">
        <f>+F41</f>
        <v>น.ส.พิสมัย มาจันทร์แดง</v>
      </c>
      <c r="I41" s="79">
        <f>+G41</f>
        <v>113500</v>
      </c>
      <c r="J41" s="13" t="s">
        <v>40</v>
      </c>
      <c r="K41" s="8" t="s">
        <v>95</v>
      </c>
      <c r="L41" s="18"/>
    </row>
    <row r="42" spans="1:12" ht="23.25">
      <c r="A42" s="81"/>
      <c r="B42" s="47" t="s">
        <v>93</v>
      </c>
      <c r="C42" s="123"/>
      <c r="D42" s="13"/>
      <c r="E42" s="39"/>
      <c r="F42" s="8"/>
      <c r="G42" s="61"/>
      <c r="H42" s="7"/>
      <c r="I42" s="79"/>
      <c r="J42" s="13" t="s">
        <v>41</v>
      </c>
      <c r="K42" s="8" t="s">
        <v>96</v>
      </c>
      <c r="L42" s="18"/>
    </row>
    <row r="43" spans="1:12" ht="23.25">
      <c r="A43" s="85"/>
      <c r="B43" s="40" t="s">
        <v>94</v>
      </c>
      <c r="C43" s="124"/>
      <c r="D43" s="10"/>
      <c r="E43" s="74"/>
      <c r="F43" s="9"/>
      <c r="G43" s="58"/>
      <c r="H43" s="35"/>
      <c r="I43" s="43"/>
      <c r="J43" s="10"/>
      <c r="K43" s="9"/>
      <c r="L43" s="18"/>
    </row>
    <row r="44" spans="1:12" ht="23.25">
      <c r="A44" s="81">
        <v>10</v>
      </c>
      <c r="B44" s="98" t="s">
        <v>98</v>
      </c>
      <c r="C44" s="123">
        <v>277000</v>
      </c>
      <c r="D44" s="13"/>
      <c r="E44" s="39" t="s">
        <v>35</v>
      </c>
      <c r="F44" s="8" t="s">
        <v>47</v>
      </c>
      <c r="G44" s="61">
        <f>+C44</f>
        <v>277000</v>
      </c>
      <c r="H44" s="7" t="str">
        <f>+F44</f>
        <v>นายสมโชค ผลสด</v>
      </c>
      <c r="I44" s="79">
        <f>+G44</f>
        <v>277000</v>
      </c>
      <c r="J44" s="13" t="s">
        <v>40</v>
      </c>
      <c r="K44" s="8" t="s">
        <v>72</v>
      </c>
      <c r="L44" s="18"/>
    </row>
    <row r="45" spans="1:12" ht="23.25">
      <c r="A45" s="81"/>
      <c r="B45" s="98" t="s">
        <v>99</v>
      </c>
      <c r="C45" s="123"/>
      <c r="D45" s="13"/>
      <c r="E45" s="39"/>
      <c r="F45" s="8"/>
      <c r="G45" s="61"/>
      <c r="H45" s="7"/>
      <c r="I45" s="79"/>
      <c r="J45" s="13" t="s">
        <v>41</v>
      </c>
      <c r="K45" s="8" t="s">
        <v>97</v>
      </c>
      <c r="L45" s="18"/>
    </row>
    <row r="46" spans="1:12" ht="23.25">
      <c r="A46" s="80"/>
      <c r="B46" s="47" t="s">
        <v>100</v>
      </c>
      <c r="C46" s="123"/>
      <c r="D46" s="13"/>
      <c r="E46" s="39"/>
      <c r="F46" s="8"/>
      <c r="G46" s="61"/>
      <c r="H46" s="7"/>
      <c r="I46" s="79"/>
      <c r="J46" s="8"/>
      <c r="K46" s="99"/>
      <c r="L46" s="18"/>
    </row>
    <row r="47" spans="1:12" ht="23.25">
      <c r="A47" s="82"/>
      <c r="B47" s="40" t="s">
        <v>101</v>
      </c>
      <c r="C47" s="124"/>
      <c r="D47" s="10"/>
      <c r="E47" s="74"/>
      <c r="F47" s="35"/>
      <c r="G47" s="58"/>
      <c r="H47" s="35"/>
      <c r="I47" s="43"/>
      <c r="J47" s="35"/>
      <c r="K47" s="70"/>
      <c r="L47" s="18"/>
    </row>
    <row r="48" spans="1:11" ht="21">
      <c r="A48" s="23"/>
      <c r="B48" s="23"/>
      <c r="C48" s="56"/>
      <c r="D48" s="60"/>
      <c r="E48" s="23"/>
      <c r="F48" s="23"/>
      <c r="G48" s="23"/>
      <c r="H48" s="23" t="s">
        <v>37</v>
      </c>
      <c r="I48" s="23"/>
      <c r="J48" s="23"/>
      <c r="K48" s="23"/>
    </row>
    <row r="49" spans="1:11" ht="21">
      <c r="A49" s="23"/>
      <c r="B49" s="23"/>
      <c r="C49" s="55"/>
      <c r="D49" s="60"/>
      <c r="E49" s="23"/>
      <c r="F49" s="23"/>
      <c r="G49" s="23"/>
      <c r="H49" s="23" t="s">
        <v>21</v>
      </c>
      <c r="I49" s="23"/>
      <c r="J49" s="23"/>
      <c r="K49" s="23"/>
    </row>
    <row r="50" spans="1:11" ht="21">
      <c r="A50" s="23"/>
      <c r="B50" s="23"/>
      <c r="C50" s="125"/>
      <c r="D50" s="60"/>
      <c r="E50" s="23"/>
      <c r="F50" s="23"/>
      <c r="G50" s="23"/>
      <c r="H50" s="23"/>
      <c r="I50" s="23"/>
      <c r="J50" s="23"/>
      <c r="K50" s="23"/>
    </row>
    <row r="51" spans="1:11" ht="21">
      <c r="A51" s="23"/>
      <c r="B51" s="23"/>
      <c r="C51" s="125"/>
      <c r="D51" s="60"/>
      <c r="E51" s="23"/>
      <c r="F51" s="23"/>
      <c r="G51" s="23"/>
      <c r="H51" s="23"/>
      <c r="I51" s="23"/>
      <c r="J51" s="23"/>
      <c r="K51" s="23"/>
    </row>
    <row r="52" spans="1:11" ht="21">
      <c r="A52" s="169" t="s">
        <v>38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21">
      <c r="A53" s="202" t="s">
        <v>222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1" ht="21">
      <c r="A54" s="203" t="s">
        <v>0</v>
      </c>
      <c r="B54" s="203" t="s">
        <v>14</v>
      </c>
      <c r="C54" s="206" t="s">
        <v>6</v>
      </c>
      <c r="D54" s="209" t="s">
        <v>7</v>
      </c>
      <c r="E54" s="203" t="s">
        <v>17</v>
      </c>
      <c r="F54" s="212" t="s">
        <v>33</v>
      </c>
      <c r="G54" s="213"/>
      <c r="H54" s="187" t="s">
        <v>13</v>
      </c>
      <c r="I54" s="188"/>
      <c r="J54" s="189" t="s">
        <v>10</v>
      </c>
      <c r="K54" s="190"/>
    </row>
    <row r="55" spans="1:11" ht="21">
      <c r="A55" s="204"/>
      <c r="B55" s="204"/>
      <c r="C55" s="207"/>
      <c r="D55" s="210"/>
      <c r="E55" s="204"/>
      <c r="F55" s="195" t="s">
        <v>8</v>
      </c>
      <c r="G55" s="196"/>
      <c r="H55" s="195" t="s">
        <v>9</v>
      </c>
      <c r="I55" s="196"/>
      <c r="J55" s="191"/>
      <c r="K55" s="192"/>
    </row>
    <row r="56" spans="1:11" ht="21">
      <c r="A56" s="205"/>
      <c r="B56" s="205"/>
      <c r="C56" s="208"/>
      <c r="D56" s="211"/>
      <c r="E56" s="205"/>
      <c r="F56" s="197"/>
      <c r="G56" s="198"/>
      <c r="H56" s="197" t="s">
        <v>15</v>
      </c>
      <c r="I56" s="198"/>
      <c r="J56" s="193"/>
      <c r="K56" s="194"/>
    </row>
    <row r="57" spans="1:11" ht="21">
      <c r="A57" s="25">
        <v>1</v>
      </c>
      <c r="B57" s="23" t="s">
        <v>19</v>
      </c>
      <c r="C57" s="126">
        <v>3</v>
      </c>
      <c r="D57" s="120">
        <f>+C21+C7+C35</f>
        <v>169700</v>
      </c>
      <c r="E57" s="121" t="s">
        <v>18</v>
      </c>
      <c r="F57" s="182">
        <f>+D57</f>
        <v>169700</v>
      </c>
      <c r="G57" s="183"/>
      <c r="H57" s="216" t="s">
        <v>18</v>
      </c>
      <c r="I57" s="201"/>
      <c r="J57" s="184"/>
      <c r="K57" s="185"/>
    </row>
    <row r="58" spans="1:11" ht="21">
      <c r="A58" s="25">
        <v>2</v>
      </c>
      <c r="B58" s="23" t="s">
        <v>20</v>
      </c>
      <c r="C58" s="126">
        <v>7</v>
      </c>
      <c r="D58" s="120">
        <f>+C18+C38+C14+C41+C44+C11+C32</f>
        <v>5684060</v>
      </c>
      <c r="E58" s="121" t="s">
        <v>18</v>
      </c>
      <c r="F58" s="186">
        <f>+D58</f>
        <v>5684060</v>
      </c>
      <c r="G58" s="171"/>
      <c r="H58" s="170" t="s">
        <v>18</v>
      </c>
      <c r="I58" s="199"/>
      <c r="J58" s="167"/>
      <c r="K58" s="168"/>
    </row>
    <row r="59" spans="1:11" ht="21">
      <c r="A59" s="25"/>
      <c r="B59" s="23"/>
      <c r="C59" s="126"/>
      <c r="D59" s="29"/>
      <c r="E59" s="25"/>
      <c r="F59" s="170"/>
      <c r="G59" s="171"/>
      <c r="H59" s="170"/>
      <c r="I59" s="171"/>
      <c r="J59" s="167"/>
      <c r="K59" s="168"/>
    </row>
    <row r="60" spans="1:11" ht="21">
      <c r="A60" s="25"/>
      <c r="B60" s="23"/>
      <c r="C60" s="126"/>
      <c r="D60" s="31"/>
      <c r="E60" s="32"/>
      <c r="F60" s="165"/>
      <c r="G60" s="166"/>
      <c r="H60" s="165"/>
      <c r="I60" s="166"/>
      <c r="J60" s="167"/>
      <c r="K60" s="168"/>
    </row>
    <row r="61" spans="1:11" ht="21">
      <c r="A61" s="25"/>
      <c r="B61" s="23"/>
      <c r="C61" s="126"/>
      <c r="D61" s="29"/>
      <c r="E61" s="25"/>
      <c r="F61" s="170"/>
      <c r="G61" s="171"/>
      <c r="H61" s="170"/>
      <c r="I61" s="171"/>
      <c r="J61" s="167"/>
      <c r="K61" s="168"/>
    </row>
    <row r="62" spans="1:11" ht="21">
      <c r="A62" s="25"/>
      <c r="B62" s="23"/>
      <c r="C62" s="126"/>
      <c r="D62" s="29"/>
      <c r="E62" s="25"/>
      <c r="F62" s="170"/>
      <c r="G62" s="171"/>
      <c r="H62" s="170"/>
      <c r="I62" s="171"/>
      <c r="J62" s="167"/>
      <c r="K62" s="168"/>
    </row>
    <row r="63" spans="1:11" ht="21">
      <c r="A63" s="26"/>
      <c r="B63" s="2"/>
      <c r="C63" s="127"/>
      <c r="D63" s="30"/>
      <c r="E63" s="26"/>
      <c r="F63" s="172"/>
      <c r="G63" s="173"/>
      <c r="H63" s="174"/>
      <c r="I63" s="175"/>
      <c r="J63" s="176"/>
      <c r="K63" s="177"/>
    </row>
    <row r="64" spans="1:11" ht="21">
      <c r="A64" s="24"/>
      <c r="B64" s="22" t="s">
        <v>11</v>
      </c>
      <c r="C64" s="128">
        <f>SUM(C57:C63)</f>
        <v>10</v>
      </c>
      <c r="D64" s="130">
        <f>SUM(D57:D63)</f>
        <v>5853760</v>
      </c>
      <c r="E64" s="34"/>
      <c r="F64" s="178">
        <f>SUM(F57:F63)</f>
        <v>5853760</v>
      </c>
      <c r="G64" s="179"/>
      <c r="H64" s="180"/>
      <c r="I64" s="181"/>
      <c r="J64" s="163"/>
      <c r="K64" s="164"/>
    </row>
    <row r="65" spans="1:11" ht="21">
      <c r="A65" s="23"/>
      <c r="B65" s="23"/>
      <c r="C65" s="125"/>
      <c r="D65" s="23"/>
      <c r="E65" s="23"/>
      <c r="F65" s="23"/>
      <c r="G65" s="23"/>
      <c r="H65" s="23"/>
      <c r="I65" s="23"/>
      <c r="J65" s="23"/>
      <c r="K65" s="23"/>
    </row>
    <row r="66" spans="1:11" ht="21">
      <c r="A66" s="23"/>
      <c r="B66" s="23" t="s">
        <v>223</v>
      </c>
      <c r="C66" s="125"/>
      <c r="D66" s="23"/>
      <c r="E66" s="23"/>
      <c r="F66" s="23"/>
      <c r="G66" s="23"/>
      <c r="H66" s="23"/>
      <c r="I66" s="23"/>
      <c r="J66" s="23"/>
      <c r="K66" s="23"/>
    </row>
    <row r="67" spans="1:11" ht="22.5">
      <c r="A67" s="23"/>
      <c r="B67" s="27" t="s">
        <v>270</v>
      </c>
      <c r="C67" s="125"/>
      <c r="D67" s="23"/>
      <c r="E67" s="23"/>
      <c r="F67" s="23"/>
      <c r="G67" s="23"/>
      <c r="H67" s="23"/>
      <c r="I67" s="23"/>
      <c r="J67" s="23"/>
      <c r="K67" s="23"/>
    </row>
    <row r="68" spans="1:11" ht="22.5">
      <c r="A68" s="23"/>
      <c r="B68" s="27" t="s">
        <v>16</v>
      </c>
      <c r="C68" s="125"/>
      <c r="D68" s="23"/>
      <c r="E68" s="23"/>
      <c r="F68" s="23"/>
      <c r="G68" s="23"/>
      <c r="H68" s="23"/>
      <c r="I68" s="23"/>
      <c r="J68" s="23"/>
      <c r="K68" s="23"/>
    </row>
    <row r="69" spans="1:11" ht="21">
      <c r="A69" s="23"/>
      <c r="B69" s="28"/>
      <c r="C69" s="125"/>
      <c r="D69" s="23"/>
      <c r="E69" s="23"/>
      <c r="F69" s="23"/>
      <c r="G69" s="23"/>
      <c r="H69" s="23"/>
      <c r="I69" s="23"/>
      <c r="J69" s="23"/>
      <c r="K69" s="23"/>
    </row>
    <row r="70" spans="1:11" ht="21">
      <c r="A70" s="23"/>
      <c r="B70" s="23"/>
      <c r="C70" s="125"/>
      <c r="D70" s="23"/>
      <c r="E70" s="23"/>
      <c r="F70" s="23"/>
      <c r="G70" s="23"/>
      <c r="H70" s="23"/>
      <c r="I70" s="23"/>
      <c r="J70" s="23"/>
      <c r="K70" s="23"/>
    </row>
    <row r="71" spans="1:11" ht="21">
      <c r="A71" s="23"/>
      <c r="B71" s="23"/>
      <c r="C71" s="125"/>
      <c r="D71" s="23"/>
      <c r="E71" s="23"/>
      <c r="F71" s="23"/>
      <c r="G71" s="23"/>
      <c r="H71" s="23" t="s">
        <v>37</v>
      </c>
      <c r="I71" s="23"/>
      <c r="J71" s="23"/>
      <c r="K71" s="23"/>
    </row>
    <row r="72" spans="1:11" ht="21">
      <c r="A72" s="23"/>
      <c r="B72" s="23"/>
      <c r="C72" s="125"/>
      <c r="D72" s="23"/>
      <c r="E72" s="23"/>
      <c r="F72" s="23"/>
      <c r="G72" s="23"/>
      <c r="H72" s="23" t="s">
        <v>21</v>
      </c>
      <c r="I72" s="23"/>
      <c r="J72" s="23"/>
      <c r="K72" s="23"/>
    </row>
    <row r="73" spans="1:11" ht="21">
      <c r="A73" s="23"/>
      <c r="B73" s="23"/>
      <c r="C73" s="125"/>
      <c r="D73" s="23"/>
      <c r="E73" s="23"/>
      <c r="F73" s="169" t="s">
        <v>34</v>
      </c>
      <c r="G73" s="169"/>
      <c r="H73" s="169"/>
      <c r="I73" s="169"/>
      <c r="J73" s="169"/>
      <c r="K73" s="23"/>
    </row>
  </sheetData>
  <sheetProtection/>
  <mergeCells count="49">
    <mergeCell ref="A1:K1"/>
    <mergeCell ref="A2:K2"/>
    <mergeCell ref="A3:K3"/>
    <mergeCell ref="F4:G4"/>
    <mergeCell ref="H4:I4"/>
    <mergeCell ref="H57:I57"/>
    <mergeCell ref="A52:K52"/>
    <mergeCell ref="A26:K26"/>
    <mergeCell ref="A27:K27"/>
    <mergeCell ref="A28:K28"/>
    <mergeCell ref="F29:G29"/>
    <mergeCell ref="H29:I29"/>
    <mergeCell ref="A53:K53"/>
    <mergeCell ref="A54:A56"/>
    <mergeCell ref="B54:B56"/>
    <mergeCell ref="C54:C56"/>
    <mergeCell ref="D54:D56"/>
    <mergeCell ref="E54:E56"/>
    <mergeCell ref="F54:G54"/>
    <mergeCell ref="J58:K58"/>
    <mergeCell ref="F59:G59"/>
    <mergeCell ref="H59:I59"/>
    <mergeCell ref="H54:I54"/>
    <mergeCell ref="J54:K56"/>
    <mergeCell ref="F55:G55"/>
    <mergeCell ref="H55:I55"/>
    <mergeCell ref="F56:G56"/>
    <mergeCell ref="H56:I56"/>
    <mergeCell ref="H58:I58"/>
    <mergeCell ref="J63:K63"/>
    <mergeCell ref="F64:G64"/>
    <mergeCell ref="H64:I64"/>
    <mergeCell ref="F57:G57"/>
    <mergeCell ref="J57:K57"/>
    <mergeCell ref="J60:K60"/>
    <mergeCell ref="F61:G61"/>
    <mergeCell ref="H61:I61"/>
    <mergeCell ref="J61:K61"/>
    <mergeCell ref="F58:G58"/>
    <mergeCell ref="J64:K64"/>
    <mergeCell ref="F60:G60"/>
    <mergeCell ref="H60:I60"/>
    <mergeCell ref="J59:K59"/>
    <mergeCell ref="F73:J73"/>
    <mergeCell ref="F62:G62"/>
    <mergeCell ref="H62:I62"/>
    <mergeCell ref="J62:K62"/>
    <mergeCell ref="F63:G63"/>
    <mergeCell ref="H63:I63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zoomScale="120" zoomScaleNormal="120" zoomScalePageLayoutView="0" workbookViewId="0" topLeftCell="A112">
      <selection activeCell="B135" sqref="B135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119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214" t="s">
        <v>224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1"/>
    </row>
    <row r="2" spans="1:12" ht="18">
      <c r="A2" s="214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1"/>
    </row>
    <row r="3" spans="1:12" ht="18">
      <c r="A3" s="215" t="s">
        <v>225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"/>
    </row>
    <row r="4" spans="1:12" ht="18">
      <c r="A4" s="15" t="s">
        <v>0</v>
      </c>
      <c r="B4" s="15" t="s">
        <v>1</v>
      </c>
      <c r="C4" s="104" t="s">
        <v>23</v>
      </c>
      <c r="D4" s="15" t="s">
        <v>2</v>
      </c>
      <c r="E4" s="15" t="s">
        <v>3</v>
      </c>
      <c r="F4" s="200" t="s">
        <v>24</v>
      </c>
      <c r="G4" s="201"/>
      <c r="H4" s="200" t="s">
        <v>27</v>
      </c>
      <c r="I4" s="201"/>
      <c r="J4" s="4" t="s">
        <v>31</v>
      </c>
      <c r="K4" s="4" t="s">
        <v>12</v>
      </c>
      <c r="L4" s="1"/>
    </row>
    <row r="5" spans="1:12" ht="18">
      <c r="A5" s="16"/>
      <c r="B5" s="19"/>
      <c r="C5" s="105" t="s">
        <v>22</v>
      </c>
      <c r="D5" s="16"/>
      <c r="E5" s="16"/>
      <c r="F5" s="4" t="s">
        <v>25</v>
      </c>
      <c r="G5" s="14" t="s">
        <v>26</v>
      </c>
      <c r="H5" s="4" t="s">
        <v>28</v>
      </c>
      <c r="I5" s="14" t="s">
        <v>29</v>
      </c>
      <c r="J5" s="5" t="s">
        <v>30</v>
      </c>
      <c r="K5" s="5" t="s">
        <v>4</v>
      </c>
      <c r="L5" s="1"/>
    </row>
    <row r="6" spans="1:12" ht="18">
      <c r="A6" s="17"/>
      <c r="B6" s="20"/>
      <c r="C6" s="106"/>
      <c r="D6" s="17"/>
      <c r="E6" s="17"/>
      <c r="F6" s="6"/>
      <c r="G6" s="6"/>
      <c r="H6" s="6"/>
      <c r="I6" s="6"/>
      <c r="J6" s="6"/>
      <c r="K6" s="6" t="s">
        <v>5</v>
      </c>
      <c r="L6" s="1"/>
    </row>
    <row r="7" spans="1:12" ht="23.25">
      <c r="A7" s="81">
        <v>1</v>
      </c>
      <c r="B7" s="66" t="s">
        <v>78</v>
      </c>
      <c r="C7" s="109">
        <v>60000</v>
      </c>
      <c r="D7" s="13"/>
      <c r="E7" s="39" t="s">
        <v>35</v>
      </c>
      <c r="F7" s="36" t="s">
        <v>53</v>
      </c>
      <c r="G7" s="59">
        <f>+C7</f>
        <v>60000</v>
      </c>
      <c r="H7" s="36" t="str">
        <f>+F7</f>
        <v>อาร์.เอส.ที ออโตเมชั่น</v>
      </c>
      <c r="I7" s="41">
        <f>+G7</f>
        <v>60000</v>
      </c>
      <c r="J7" s="13" t="s">
        <v>32</v>
      </c>
      <c r="K7" s="21" t="s">
        <v>79</v>
      </c>
      <c r="L7" s="18"/>
    </row>
    <row r="8" spans="1:12" ht="23.25">
      <c r="A8" s="85"/>
      <c r="B8" s="132"/>
      <c r="C8" s="112"/>
      <c r="D8" s="10"/>
      <c r="E8" s="74"/>
      <c r="F8" s="35"/>
      <c r="G8" s="58"/>
      <c r="H8" s="35"/>
      <c r="I8" s="43"/>
      <c r="J8" s="10"/>
      <c r="K8" s="9" t="s">
        <v>80</v>
      </c>
      <c r="L8" s="18"/>
    </row>
    <row r="9" spans="1:12" ht="23.25">
      <c r="A9" s="81">
        <v>2</v>
      </c>
      <c r="B9" s="66" t="s">
        <v>81</v>
      </c>
      <c r="C9" s="109">
        <v>22000</v>
      </c>
      <c r="D9" s="13"/>
      <c r="E9" s="39" t="s">
        <v>35</v>
      </c>
      <c r="F9" s="7" t="s">
        <v>53</v>
      </c>
      <c r="G9" s="61">
        <f>+C9</f>
        <v>22000</v>
      </c>
      <c r="H9" s="7" t="str">
        <f>+F9</f>
        <v>อาร์.เอส.ที ออโตเมชั่น</v>
      </c>
      <c r="I9" s="79">
        <f>+G9</f>
        <v>22000</v>
      </c>
      <c r="J9" s="13" t="s">
        <v>32</v>
      </c>
      <c r="K9" s="8" t="s">
        <v>66</v>
      </c>
      <c r="L9" s="18"/>
    </row>
    <row r="10" spans="1:12" ht="23.25">
      <c r="A10" s="82"/>
      <c r="B10" s="40"/>
      <c r="C10" s="112"/>
      <c r="D10" s="10"/>
      <c r="E10" s="74"/>
      <c r="F10" s="35"/>
      <c r="G10" s="58"/>
      <c r="H10" s="35"/>
      <c r="I10" s="43"/>
      <c r="J10" s="131"/>
      <c r="K10" s="8" t="s">
        <v>80</v>
      </c>
      <c r="L10" s="18"/>
    </row>
    <row r="11" spans="1:11" ht="18">
      <c r="A11" s="81">
        <v>3</v>
      </c>
      <c r="B11" s="66" t="s">
        <v>187</v>
      </c>
      <c r="C11" s="109">
        <v>12900</v>
      </c>
      <c r="D11" s="13"/>
      <c r="E11" s="39" t="s">
        <v>35</v>
      </c>
      <c r="F11" s="7" t="s">
        <v>189</v>
      </c>
      <c r="G11" s="61">
        <f>+C11</f>
        <v>12900</v>
      </c>
      <c r="H11" s="88" t="str">
        <f>+F11</f>
        <v>อาร์.เอส.ที </v>
      </c>
      <c r="I11" s="79">
        <f>+G11</f>
        <v>12900</v>
      </c>
      <c r="J11" s="13" t="s">
        <v>32</v>
      </c>
      <c r="K11" s="21" t="s">
        <v>72</v>
      </c>
    </row>
    <row r="12" spans="1:11" ht="18">
      <c r="A12" s="81"/>
      <c r="B12" s="47" t="s">
        <v>188</v>
      </c>
      <c r="C12" s="109"/>
      <c r="D12" s="13"/>
      <c r="E12" s="39"/>
      <c r="F12" s="7" t="s">
        <v>45</v>
      </c>
      <c r="G12" s="61"/>
      <c r="H12" s="7" t="str">
        <f>+F12</f>
        <v>ออโตเมชั่น</v>
      </c>
      <c r="I12" s="79"/>
      <c r="J12" s="13"/>
      <c r="K12" s="8" t="s">
        <v>80</v>
      </c>
    </row>
    <row r="13" spans="1:11" ht="18">
      <c r="A13" s="89">
        <v>4</v>
      </c>
      <c r="B13" s="133" t="s">
        <v>193</v>
      </c>
      <c r="C13" s="134">
        <v>5000</v>
      </c>
      <c r="D13" s="64"/>
      <c r="E13" s="63" t="s">
        <v>35</v>
      </c>
      <c r="F13" s="36" t="s">
        <v>189</v>
      </c>
      <c r="G13" s="59">
        <f>+C13</f>
        <v>5000</v>
      </c>
      <c r="H13" s="86" t="str">
        <f>+F13</f>
        <v>อาร์.เอส.ที </v>
      </c>
      <c r="I13" s="41">
        <f>+G13</f>
        <v>5000</v>
      </c>
      <c r="J13" s="64" t="s">
        <v>32</v>
      </c>
      <c r="K13" s="21" t="s">
        <v>139</v>
      </c>
    </row>
    <row r="14" spans="1:11" ht="18">
      <c r="A14" s="85"/>
      <c r="B14" s="40"/>
      <c r="C14" s="112"/>
      <c r="D14" s="10"/>
      <c r="E14" s="74"/>
      <c r="F14" s="35" t="s">
        <v>45</v>
      </c>
      <c r="G14" s="58"/>
      <c r="H14" s="35" t="str">
        <f>+F14</f>
        <v>ออโตเมชั่น</v>
      </c>
      <c r="I14" s="43"/>
      <c r="J14" s="10"/>
      <c r="K14" s="9" t="s">
        <v>80</v>
      </c>
    </row>
    <row r="15" spans="1:12" ht="23.25">
      <c r="A15" s="89">
        <v>5</v>
      </c>
      <c r="B15" s="90" t="s">
        <v>82</v>
      </c>
      <c r="C15" s="134">
        <v>60000</v>
      </c>
      <c r="D15" s="64"/>
      <c r="E15" s="63" t="s">
        <v>35</v>
      </c>
      <c r="F15" s="86" t="s">
        <v>83</v>
      </c>
      <c r="G15" s="59">
        <f>+C15</f>
        <v>60000</v>
      </c>
      <c r="H15" s="86" t="str">
        <f>+F15</f>
        <v>ไบออสคอมพิวเตอร์</v>
      </c>
      <c r="I15" s="41">
        <f>+G15</f>
        <v>60000</v>
      </c>
      <c r="J15" s="64" t="s">
        <v>32</v>
      </c>
      <c r="K15" s="21" t="s">
        <v>72</v>
      </c>
      <c r="L15" s="18"/>
    </row>
    <row r="16" spans="1:12" ht="23.25">
      <c r="A16" s="85"/>
      <c r="B16" s="40" t="s">
        <v>258</v>
      </c>
      <c r="C16" s="112"/>
      <c r="D16" s="10"/>
      <c r="E16" s="74"/>
      <c r="F16" s="35"/>
      <c r="G16" s="58"/>
      <c r="H16" s="35"/>
      <c r="I16" s="43"/>
      <c r="J16" s="10"/>
      <c r="K16" s="9" t="s">
        <v>84</v>
      </c>
      <c r="L16" s="18"/>
    </row>
    <row r="17" spans="1:12" ht="23.25">
      <c r="A17" s="81">
        <v>6</v>
      </c>
      <c r="B17" s="66" t="s">
        <v>85</v>
      </c>
      <c r="C17" s="109">
        <v>30000</v>
      </c>
      <c r="D17" s="13"/>
      <c r="E17" s="39" t="s">
        <v>35</v>
      </c>
      <c r="F17" s="88" t="s">
        <v>83</v>
      </c>
      <c r="G17" s="61">
        <f>+C17</f>
        <v>30000</v>
      </c>
      <c r="H17" s="88" t="str">
        <f>+F17</f>
        <v>ไบออสคอมพิวเตอร์</v>
      </c>
      <c r="I17" s="79">
        <f>+G17</f>
        <v>30000</v>
      </c>
      <c r="J17" s="13" t="s">
        <v>32</v>
      </c>
      <c r="K17" s="8" t="s">
        <v>74</v>
      </c>
      <c r="L17" s="18"/>
    </row>
    <row r="18" spans="1:12" ht="23.25">
      <c r="A18" s="85"/>
      <c r="B18" s="40"/>
      <c r="C18" s="112"/>
      <c r="D18" s="10"/>
      <c r="E18" s="74"/>
      <c r="F18" s="35"/>
      <c r="G18" s="58"/>
      <c r="H18" s="35"/>
      <c r="I18" s="43"/>
      <c r="J18" s="10"/>
      <c r="K18" s="9" t="s">
        <v>84</v>
      </c>
      <c r="L18" s="18"/>
    </row>
    <row r="19" spans="1:11" ht="18">
      <c r="A19" s="81">
        <v>7</v>
      </c>
      <c r="B19" s="66" t="s">
        <v>190</v>
      </c>
      <c r="C19" s="109">
        <v>82500</v>
      </c>
      <c r="D19" s="13"/>
      <c r="E19" s="39" t="s">
        <v>35</v>
      </c>
      <c r="F19" s="7" t="s">
        <v>51</v>
      </c>
      <c r="G19" s="61">
        <f>+C19</f>
        <v>82500</v>
      </c>
      <c r="H19" s="88" t="str">
        <f>+F19</f>
        <v>หจก.ทีเอ็นนคร</v>
      </c>
      <c r="I19" s="79">
        <f>+G19</f>
        <v>82500</v>
      </c>
      <c r="J19" s="13" t="s">
        <v>32</v>
      </c>
      <c r="K19" s="8" t="s">
        <v>139</v>
      </c>
    </row>
    <row r="20" spans="1:11" ht="18">
      <c r="A20" s="81"/>
      <c r="B20" s="100" t="s">
        <v>191</v>
      </c>
      <c r="C20" s="114"/>
      <c r="D20" s="13"/>
      <c r="E20" s="39"/>
      <c r="F20" s="7"/>
      <c r="G20" s="61"/>
      <c r="H20" s="7"/>
      <c r="I20" s="79"/>
      <c r="J20" s="13"/>
      <c r="K20" s="8" t="s">
        <v>84</v>
      </c>
    </row>
    <row r="21" spans="1:11" ht="18">
      <c r="A21" s="85"/>
      <c r="B21" s="102" t="s">
        <v>192</v>
      </c>
      <c r="C21" s="115"/>
      <c r="D21" s="10"/>
      <c r="E21" s="74"/>
      <c r="F21" s="35"/>
      <c r="G21" s="58"/>
      <c r="H21" s="35"/>
      <c r="I21" s="43"/>
      <c r="J21" s="10"/>
      <c r="K21" s="9"/>
    </row>
    <row r="22" spans="1:11" ht="18">
      <c r="A22" s="81">
        <v>8</v>
      </c>
      <c r="B22" s="66" t="s">
        <v>190</v>
      </c>
      <c r="C22" s="109">
        <v>60000</v>
      </c>
      <c r="D22" s="13"/>
      <c r="E22" s="39" t="s">
        <v>35</v>
      </c>
      <c r="F22" s="7" t="s">
        <v>51</v>
      </c>
      <c r="G22" s="59">
        <f>+C22</f>
        <v>60000</v>
      </c>
      <c r="H22" s="86" t="str">
        <f>+F22</f>
        <v>หจก.ทีเอ็นนคร</v>
      </c>
      <c r="I22" s="41">
        <f>+G22</f>
        <v>60000</v>
      </c>
      <c r="J22" s="13" t="s">
        <v>32</v>
      </c>
      <c r="K22" s="21" t="s">
        <v>194</v>
      </c>
    </row>
    <row r="23" spans="1:11" ht="18">
      <c r="A23" s="81"/>
      <c r="B23" s="100" t="s">
        <v>191</v>
      </c>
      <c r="C23" s="109"/>
      <c r="D23" s="13"/>
      <c r="E23" s="39"/>
      <c r="F23" s="7"/>
      <c r="G23" s="61"/>
      <c r="H23" s="7"/>
      <c r="I23" s="79"/>
      <c r="J23" s="13"/>
      <c r="K23" s="8" t="s">
        <v>84</v>
      </c>
    </row>
    <row r="24" spans="1:11" ht="18">
      <c r="A24" s="85"/>
      <c r="B24" s="102" t="s">
        <v>195</v>
      </c>
      <c r="C24" s="112"/>
      <c r="D24" s="10"/>
      <c r="E24" s="74"/>
      <c r="F24" s="35"/>
      <c r="G24" s="58"/>
      <c r="H24" s="35"/>
      <c r="I24" s="43"/>
      <c r="J24" s="10"/>
      <c r="K24" s="9"/>
    </row>
    <row r="25" spans="1:11" ht="18">
      <c r="A25" s="87"/>
      <c r="B25" s="138"/>
      <c r="C25" s="108"/>
      <c r="D25" s="13"/>
      <c r="E25" s="53"/>
      <c r="F25" s="13"/>
      <c r="G25" s="72"/>
      <c r="H25" s="13"/>
      <c r="I25" s="42"/>
      <c r="J25" s="13"/>
      <c r="K25" s="13"/>
    </row>
    <row r="26" spans="1:11" ht="21">
      <c r="A26" s="23"/>
      <c r="B26" s="23"/>
      <c r="C26" s="56"/>
      <c r="D26" s="60"/>
      <c r="E26" s="23"/>
      <c r="F26" s="23"/>
      <c r="G26" s="23"/>
      <c r="H26" s="23" t="s">
        <v>37</v>
      </c>
      <c r="I26" s="23"/>
      <c r="J26" s="23"/>
      <c r="K26" s="23"/>
    </row>
    <row r="27" spans="1:11" ht="21">
      <c r="A27" s="23"/>
      <c r="B27" s="23"/>
      <c r="C27" s="55"/>
      <c r="D27" s="60"/>
      <c r="E27" s="23"/>
      <c r="F27" s="23"/>
      <c r="G27" s="23"/>
      <c r="H27" s="23" t="s">
        <v>21</v>
      </c>
      <c r="I27" s="23"/>
      <c r="J27" s="23"/>
      <c r="K27" s="23"/>
    </row>
    <row r="28" spans="1:11" ht="18">
      <c r="A28" s="214" t="s">
        <v>224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</row>
    <row r="29" spans="1:11" ht="18">
      <c r="A29" s="214" t="s">
        <v>236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</row>
    <row r="30" spans="1:11" ht="18">
      <c r="A30" s="215" t="s">
        <v>225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ht="18">
      <c r="A31" s="15" t="s">
        <v>0</v>
      </c>
      <c r="B31" s="15" t="s">
        <v>1</v>
      </c>
      <c r="C31" s="104" t="s">
        <v>23</v>
      </c>
      <c r="D31" s="15" t="s">
        <v>2</v>
      </c>
      <c r="E31" s="15" t="s">
        <v>3</v>
      </c>
      <c r="F31" s="200" t="s">
        <v>24</v>
      </c>
      <c r="G31" s="201"/>
      <c r="H31" s="200" t="s">
        <v>27</v>
      </c>
      <c r="I31" s="201"/>
      <c r="J31" s="4" t="s">
        <v>31</v>
      </c>
      <c r="K31" s="4" t="s">
        <v>12</v>
      </c>
    </row>
    <row r="32" spans="1:11" ht="18">
      <c r="A32" s="16"/>
      <c r="B32" s="19"/>
      <c r="C32" s="105" t="s">
        <v>22</v>
      </c>
      <c r="D32" s="16"/>
      <c r="E32" s="16"/>
      <c r="F32" s="4" t="s">
        <v>25</v>
      </c>
      <c r="G32" s="14" t="s">
        <v>26</v>
      </c>
      <c r="H32" s="4" t="s">
        <v>28</v>
      </c>
      <c r="I32" s="14" t="s">
        <v>29</v>
      </c>
      <c r="J32" s="5" t="s">
        <v>30</v>
      </c>
      <c r="K32" s="5" t="s">
        <v>4</v>
      </c>
    </row>
    <row r="33" spans="1:11" ht="18">
      <c r="A33" s="17"/>
      <c r="B33" s="20"/>
      <c r="C33" s="106"/>
      <c r="D33" s="17"/>
      <c r="E33" s="17"/>
      <c r="F33" s="6"/>
      <c r="G33" s="6"/>
      <c r="H33" s="6"/>
      <c r="I33" s="6"/>
      <c r="J33" s="6"/>
      <c r="K33" s="6" t="s">
        <v>5</v>
      </c>
    </row>
    <row r="34" spans="1:11" ht="18">
      <c r="A34" s="81">
        <v>9</v>
      </c>
      <c r="B34" s="66" t="s">
        <v>190</v>
      </c>
      <c r="C34" s="109">
        <v>59000</v>
      </c>
      <c r="D34" s="13"/>
      <c r="E34" s="39" t="s">
        <v>35</v>
      </c>
      <c r="F34" s="7" t="s">
        <v>51</v>
      </c>
      <c r="G34" s="59">
        <f>+C34</f>
        <v>59000</v>
      </c>
      <c r="H34" s="86" t="str">
        <f>+F34</f>
        <v>หจก.ทีเอ็นนคร</v>
      </c>
      <c r="I34" s="41">
        <f>+G34</f>
        <v>59000</v>
      </c>
      <c r="J34" s="13" t="s">
        <v>32</v>
      </c>
      <c r="K34" s="21" t="s">
        <v>111</v>
      </c>
    </row>
    <row r="35" spans="1:11" ht="18">
      <c r="A35" s="81"/>
      <c r="B35" s="100" t="s">
        <v>191</v>
      </c>
      <c r="C35" s="109"/>
      <c r="D35" s="13"/>
      <c r="E35" s="39"/>
      <c r="F35" s="7"/>
      <c r="G35" s="61"/>
      <c r="H35" s="7"/>
      <c r="I35" s="79"/>
      <c r="J35" s="13"/>
      <c r="K35" s="8" t="s">
        <v>84</v>
      </c>
    </row>
    <row r="36" spans="1:11" ht="18">
      <c r="A36" s="85"/>
      <c r="B36" s="103" t="s">
        <v>196</v>
      </c>
      <c r="C36" s="112"/>
      <c r="D36" s="10"/>
      <c r="E36" s="74"/>
      <c r="F36" s="35"/>
      <c r="G36" s="58"/>
      <c r="H36" s="35"/>
      <c r="I36" s="43"/>
      <c r="J36" s="131"/>
      <c r="K36" s="8"/>
    </row>
    <row r="37" spans="1:11" ht="18">
      <c r="A37" s="81">
        <v>10</v>
      </c>
      <c r="B37" s="66" t="s">
        <v>190</v>
      </c>
      <c r="C37" s="109">
        <v>46000</v>
      </c>
      <c r="D37" s="13"/>
      <c r="E37" s="39" t="s">
        <v>35</v>
      </c>
      <c r="F37" s="7" t="s">
        <v>51</v>
      </c>
      <c r="G37" s="61">
        <f>+C37</f>
        <v>46000</v>
      </c>
      <c r="H37" s="88" t="str">
        <f>+F37</f>
        <v>หจก.ทีเอ็นนคร</v>
      </c>
      <c r="I37" s="79">
        <f>+G37</f>
        <v>46000</v>
      </c>
      <c r="J37" s="13" t="s">
        <v>32</v>
      </c>
      <c r="K37" s="21" t="s">
        <v>144</v>
      </c>
    </row>
    <row r="38" spans="1:11" ht="18">
      <c r="A38" s="81"/>
      <c r="B38" s="100" t="s">
        <v>191</v>
      </c>
      <c r="C38" s="109"/>
      <c r="D38" s="13"/>
      <c r="E38" s="39"/>
      <c r="F38" s="7"/>
      <c r="G38" s="61"/>
      <c r="H38" s="7"/>
      <c r="I38" s="79"/>
      <c r="J38" s="13"/>
      <c r="K38" s="8" t="s">
        <v>84</v>
      </c>
    </row>
    <row r="39" spans="1:11" ht="18">
      <c r="A39" s="85"/>
      <c r="B39" s="103" t="s">
        <v>197</v>
      </c>
      <c r="C39" s="112"/>
      <c r="D39" s="9"/>
      <c r="E39" s="74"/>
      <c r="F39" s="9"/>
      <c r="G39" s="58"/>
      <c r="H39" s="9"/>
      <c r="I39" s="43"/>
      <c r="J39" s="9"/>
      <c r="K39" s="9"/>
    </row>
    <row r="40" spans="1:11" ht="18">
      <c r="A40" s="81">
        <v>11</v>
      </c>
      <c r="B40" s="71" t="s">
        <v>198</v>
      </c>
      <c r="C40" s="109">
        <v>12620</v>
      </c>
      <c r="D40" s="8"/>
      <c r="E40" s="39" t="s">
        <v>35</v>
      </c>
      <c r="F40" s="7" t="s">
        <v>199</v>
      </c>
      <c r="G40" s="59">
        <f>+C40</f>
        <v>12620</v>
      </c>
      <c r="H40" s="86" t="str">
        <f>+F40</f>
        <v>ร้านตรัยคอมฯ</v>
      </c>
      <c r="I40" s="41">
        <f>+G40</f>
        <v>12620</v>
      </c>
      <c r="J40" s="13" t="s">
        <v>32</v>
      </c>
      <c r="K40" s="21" t="s">
        <v>117</v>
      </c>
    </row>
    <row r="41" spans="1:11" ht="18">
      <c r="A41" s="85"/>
      <c r="B41" s="37" t="s">
        <v>54</v>
      </c>
      <c r="C41" s="112"/>
      <c r="D41" s="9"/>
      <c r="E41" s="74"/>
      <c r="F41" s="35"/>
      <c r="G41" s="58"/>
      <c r="H41" s="35"/>
      <c r="I41" s="43"/>
      <c r="J41" s="10"/>
      <c r="K41" s="9" t="s">
        <v>84</v>
      </c>
    </row>
    <row r="42" spans="1:11" ht="18">
      <c r="A42" s="81">
        <v>12</v>
      </c>
      <c r="B42" s="66" t="s">
        <v>200</v>
      </c>
      <c r="C42" s="109">
        <v>4300</v>
      </c>
      <c r="D42" s="13"/>
      <c r="E42" s="39" t="s">
        <v>35</v>
      </c>
      <c r="F42" s="36" t="s">
        <v>83</v>
      </c>
      <c r="G42" s="59">
        <f>+C42</f>
        <v>4300</v>
      </c>
      <c r="H42" s="36" t="str">
        <f>+F42</f>
        <v>ไบออสคอมพิวเตอร์</v>
      </c>
      <c r="I42" s="41">
        <f>+G42</f>
        <v>4300</v>
      </c>
      <c r="J42" s="13" t="s">
        <v>32</v>
      </c>
      <c r="K42" s="21" t="s">
        <v>202</v>
      </c>
    </row>
    <row r="43" spans="1:11" ht="18">
      <c r="A43" s="135"/>
      <c r="B43" s="40" t="s">
        <v>201</v>
      </c>
      <c r="C43" s="136"/>
      <c r="D43" s="137"/>
      <c r="E43" s="159"/>
      <c r="F43" s="35" t="s">
        <v>157</v>
      </c>
      <c r="G43" s="58"/>
      <c r="H43" s="35" t="str">
        <f aca="true" t="shared" si="0" ref="H43:H49">+F43</f>
        <v>แอนเซอร์วิส</v>
      </c>
      <c r="I43" s="43"/>
      <c r="J43" s="10"/>
      <c r="K43" s="9" t="s">
        <v>203</v>
      </c>
    </row>
    <row r="44" spans="1:11" ht="18">
      <c r="A44" s="81">
        <v>13</v>
      </c>
      <c r="B44" s="66" t="s">
        <v>204</v>
      </c>
      <c r="C44" s="109">
        <v>2500</v>
      </c>
      <c r="D44" s="13"/>
      <c r="E44" s="39" t="s">
        <v>35</v>
      </c>
      <c r="F44" s="7" t="s">
        <v>83</v>
      </c>
      <c r="G44" s="61">
        <f>+C44</f>
        <v>2500</v>
      </c>
      <c r="H44" s="7" t="str">
        <f t="shared" si="0"/>
        <v>ไบออสคอมพิวเตอร์</v>
      </c>
      <c r="I44" s="79">
        <f>+G44</f>
        <v>2500</v>
      </c>
      <c r="J44" s="13" t="s">
        <v>32</v>
      </c>
      <c r="K44" s="8" t="s">
        <v>205</v>
      </c>
    </row>
    <row r="45" spans="1:12" ht="23.25">
      <c r="A45" s="85"/>
      <c r="B45" s="40"/>
      <c r="C45" s="112"/>
      <c r="D45" s="10"/>
      <c r="E45" s="74"/>
      <c r="F45" s="35" t="s">
        <v>157</v>
      </c>
      <c r="G45" s="58"/>
      <c r="H45" s="35" t="str">
        <f t="shared" si="0"/>
        <v>แอนเซอร์วิส</v>
      </c>
      <c r="I45" s="43"/>
      <c r="J45" s="10"/>
      <c r="K45" s="9" t="s">
        <v>203</v>
      </c>
      <c r="L45" s="18"/>
    </row>
    <row r="46" spans="1:12" ht="23.25">
      <c r="A46" s="81">
        <v>14</v>
      </c>
      <c r="B46" s="66" t="s">
        <v>200</v>
      </c>
      <c r="C46" s="109">
        <v>4300</v>
      </c>
      <c r="D46" s="13"/>
      <c r="E46" s="39" t="s">
        <v>35</v>
      </c>
      <c r="F46" s="7" t="s">
        <v>83</v>
      </c>
      <c r="G46" s="61">
        <f>+C46</f>
        <v>4300</v>
      </c>
      <c r="H46" s="7" t="str">
        <f t="shared" si="0"/>
        <v>ไบออสคอมพิวเตอร์</v>
      </c>
      <c r="I46" s="79">
        <f>+G46</f>
        <v>4300</v>
      </c>
      <c r="J46" s="13" t="s">
        <v>32</v>
      </c>
      <c r="K46" s="8" t="s">
        <v>180</v>
      </c>
      <c r="L46" s="18"/>
    </row>
    <row r="47" spans="1:12" ht="23.25">
      <c r="A47" s="85"/>
      <c r="B47" s="40" t="s">
        <v>201</v>
      </c>
      <c r="C47" s="112"/>
      <c r="D47" s="10"/>
      <c r="E47" s="74"/>
      <c r="F47" s="35" t="s">
        <v>157</v>
      </c>
      <c r="G47" s="58"/>
      <c r="H47" s="35" t="str">
        <f t="shared" si="0"/>
        <v>แอนเซอร์วิส</v>
      </c>
      <c r="I47" s="43"/>
      <c r="J47" s="10"/>
      <c r="K47" s="9" t="s">
        <v>203</v>
      </c>
      <c r="L47" s="18"/>
    </row>
    <row r="48" spans="1:12" ht="23.25">
      <c r="A48" s="81">
        <v>15</v>
      </c>
      <c r="B48" s="47" t="s">
        <v>206</v>
      </c>
      <c r="C48" s="109">
        <v>10965</v>
      </c>
      <c r="D48" s="13"/>
      <c r="E48" s="39" t="s">
        <v>35</v>
      </c>
      <c r="F48" s="7" t="s">
        <v>216</v>
      </c>
      <c r="G48" s="61">
        <f>+C48</f>
        <v>10965</v>
      </c>
      <c r="H48" s="88" t="str">
        <f t="shared" si="0"/>
        <v>ซินนิวโกลท์ </v>
      </c>
      <c r="I48" s="79">
        <f>+G48</f>
        <v>10965</v>
      </c>
      <c r="J48" s="13" t="s">
        <v>32</v>
      </c>
      <c r="K48" s="8" t="s">
        <v>208</v>
      </c>
      <c r="L48" s="18"/>
    </row>
    <row r="49" spans="1:12" ht="23.25">
      <c r="A49" s="85"/>
      <c r="B49" s="40" t="s">
        <v>207</v>
      </c>
      <c r="C49" s="112"/>
      <c r="D49" s="10"/>
      <c r="E49" s="74"/>
      <c r="F49" s="35" t="s">
        <v>49</v>
      </c>
      <c r="G49" s="58"/>
      <c r="H49" s="35" t="str">
        <f t="shared" si="0"/>
        <v>เฟอร์นิเจอร์</v>
      </c>
      <c r="I49" s="43"/>
      <c r="J49" s="10"/>
      <c r="K49" s="9" t="s">
        <v>209</v>
      </c>
      <c r="L49" s="18"/>
    </row>
    <row r="50" spans="1:12" ht="23.25">
      <c r="A50" s="87"/>
      <c r="B50" s="47"/>
      <c r="C50" s="108"/>
      <c r="D50" s="13"/>
      <c r="E50" s="53"/>
      <c r="F50" s="13"/>
      <c r="G50" s="72"/>
      <c r="H50" s="13"/>
      <c r="I50" s="42"/>
      <c r="J50" s="13"/>
      <c r="K50" s="13"/>
      <c r="L50" s="18"/>
    </row>
    <row r="51" spans="1:11" ht="21">
      <c r="A51" s="23"/>
      <c r="B51" s="23"/>
      <c r="C51" s="56"/>
      <c r="D51" s="60"/>
      <c r="E51" s="23"/>
      <c r="F51" s="23"/>
      <c r="G51" s="23"/>
      <c r="H51" s="23" t="s">
        <v>37</v>
      </c>
      <c r="I51" s="23"/>
      <c r="J51" s="23"/>
      <c r="K51" s="23"/>
    </row>
    <row r="52" spans="1:11" ht="21">
      <c r="A52" s="23"/>
      <c r="B52" s="23"/>
      <c r="C52" s="55"/>
      <c r="D52" s="60"/>
      <c r="E52" s="23"/>
      <c r="F52" s="23"/>
      <c r="G52" s="23"/>
      <c r="H52" s="23" t="s">
        <v>21</v>
      </c>
      <c r="I52" s="23"/>
      <c r="J52" s="23"/>
      <c r="K52" s="23"/>
    </row>
    <row r="53" spans="1:11" ht="21">
      <c r="A53" s="23"/>
      <c r="B53" s="23"/>
      <c r="C53" s="55"/>
      <c r="D53" s="60"/>
      <c r="E53" s="23"/>
      <c r="F53" s="23"/>
      <c r="G53" s="23"/>
      <c r="H53" s="23"/>
      <c r="I53" s="23"/>
      <c r="J53" s="23"/>
      <c r="K53" s="23"/>
    </row>
    <row r="54" spans="1:11" ht="21">
      <c r="A54" s="23"/>
      <c r="B54" s="23"/>
      <c r="C54" s="55"/>
      <c r="D54" s="60"/>
      <c r="E54" s="23"/>
      <c r="F54" s="23"/>
      <c r="G54" s="23"/>
      <c r="H54" s="23"/>
      <c r="I54" s="23"/>
      <c r="J54" s="23"/>
      <c r="K54" s="23"/>
    </row>
    <row r="55" spans="1:11" ht="18">
      <c r="A55" s="214" t="s">
        <v>224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</row>
    <row r="56" spans="1:11" ht="18">
      <c r="A56" s="214" t="s">
        <v>236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</row>
    <row r="57" spans="1:11" ht="18">
      <c r="A57" s="215" t="s">
        <v>226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ht="18">
      <c r="A58" s="15" t="s">
        <v>0</v>
      </c>
      <c r="B58" s="15" t="s">
        <v>1</v>
      </c>
      <c r="C58" s="104" t="s">
        <v>23</v>
      </c>
      <c r="D58" s="15" t="s">
        <v>2</v>
      </c>
      <c r="E58" s="15" t="s">
        <v>3</v>
      </c>
      <c r="F58" s="200" t="s">
        <v>24</v>
      </c>
      <c r="G58" s="201"/>
      <c r="H58" s="200" t="s">
        <v>27</v>
      </c>
      <c r="I58" s="201"/>
      <c r="J58" s="4" t="s">
        <v>31</v>
      </c>
      <c r="K58" s="4" t="s">
        <v>12</v>
      </c>
    </row>
    <row r="59" spans="1:11" ht="18">
      <c r="A59" s="16"/>
      <c r="B59" s="19"/>
      <c r="C59" s="105" t="s">
        <v>22</v>
      </c>
      <c r="D59" s="16"/>
      <c r="E59" s="16"/>
      <c r="F59" s="4" t="s">
        <v>25</v>
      </c>
      <c r="G59" s="14" t="s">
        <v>26</v>
      </c>
      <c r="H59" s="4" t="s">
        <v>28</v>
      </c>
      <c r="I59" s="14" t="s">
        <v>29</v>
      </c>
      <c r="J59" s="5" t="s">
        <v>30</v>
      </c>
      <c r="K59" s="5" t="s">
        <v>4</v>
      </c>
    </row>
    <row r="60" spans="1:11" ht="18">
      <c r="A60" s="17"/>
      <c r="B60" s="20"/>
      <c r="C60" s="106"/>
      <c r="D60" s="17"/>
      <c r="E60" s="17"/>
      <c r="F60" s="6"/>
      <c r="G60" s="6"/>
      <c r="H60" s="6"/>
      <c r="I60" s="6"/>
      <c r="J60" s="6"/>
      <c r="K60" s="6" t="s">
        <v>5</v>
      </c>
    </row>
    <row r="61" spans="1:12" ht="23.25">
      <c r="A61" s="81">
        <v>16</v>
      </c>
      <c r="B61" s="83" t="s">
        <v>146</v>
      </c>
      <c r="C61" s="109">
        <v>15350</v>
      </c>
      <c r="D61" s="13"/>
      <c r="E61" s="39" t="s">
        <v>35</v>
      </c>
      <c r="F61" s="88" t="s">
        <v>149</v>
      </c>
      <c r="G61" s="61">
        <f>+C61</f>
        <v>15350</v>
      </c>
      <c r="H61" s="88" t="str">
        <f>+F61</f>
        <v>หจก.ไฮเทค ออโตเมชั่น</v>
      </c>
      <c r="I61" s="79">
        <f>+G61</f>
        <v>15350</v>
      </c>
      <c r="J61" s="13" t="s">
        <v>40</v>
      </c>
      <c r="K61" s="8" t="s">
        <v>117</v>
      </c>
      <c r="L61" s="18"/>
    </row>
    <row r="62" spans="1:12" ht="23.25">
      <c r="A62" s="81"/>
      <c r="B62" s="47" t="s">
        <v>55</v>
      </c>
      <c r="C62" s="109"/>
      <c r="D62" s="13"/>
      <c r="E62" s="39"/>
      <c r="F62" s="7" t="s">
        <v>150</v>
      </c>
      <c r="G62" s="61"/>
      <c r="H62" s="7" t="str">
        <f>+F62</f>
        <v> แอนด์เซอร์วิส</v>
      </c>
      <c r="I62" s="79"/>
      <c r="J62" s="13" t="s">
        <v>41</v>
      </c>
      <c r="K62" s="8" t="s">
        <v>151</v>
      </c>
      <c r="L62" s="18"/>
    </row>
    <row r="63" spans="1:12" ht="23.25">
      <c r="A63" s="81"/>
      <c r="B63" s="71" t="s">
        <v>128</v>
      </c>
      <c r="C63" s="109"/>
      <c r="D63" s="8"/>
      <c r="E63" s="39"/>
      <c r="F63" s="8"/>
      <c r="G63" s="61"/>
      <c r="H63" s="8"/>
      <c r="I63" s="79"/>
      <c r="J63" s="8"/>
      <c r="K63" s="8"/>
      <c r="L63" s="18"/>
    </row>
    <row r="64" spans="1:12" ht="23.25">
      <c r="A64" s="81"/>
      <c r="B64" s="71" t="s">
        <v>147</v>
      </c>
      <c r="C64" s="109"/>
      <c r="D64" s="8"/>
      <c r="E64" s="39"/>
      <c r="F64" s="8"/>
      <c r="G64" s="61"/>
      <c r="H64" s="8"/>
      <c r="I64" s="79"/>
      <c r="J64" s="8"/>
      <c r="K64" s="8"/>
      <c r="L64" s="18"/>
    </row>
    <row r="65" spans="1:12" ht="23.25">
      <c r="A65" s="81"/>
      <c r="B65" s="71" t="s">
        <v>148</v>
      </c>
      <c r="C65" s="109"/>
      <c r="D65" s="8"/>
      <c r="E65" s="39"/>
      <c r="F65" s="8"/>
      <c r="G65" s="61"/>
      <c r="H65" s="8"/>
      <c r="I65" s="79"/>
      <c r="J65" s="8"/>
      <c r="K65" s="8"/>
      <c r="L65" s="18"/>
    </row>
    <row r="66" spans="1:12" ht="23.25">
      <c r="A66" s="85"/>
      <c r="B66" s="37" t="s">
        <v>257</v>
      </c>
      <c r="C66" s="112"/>
      <c r="D66" s="9"/>
      <c r="E66" s="74"/>
      <c r="F66" s="9"/>
      <c r="G66" s="58"/>
      <c r="H66" s="9"/>
      <c r="I66" s="43"/>
      <c r="J66" s="9"/>
      <c r="K66" s="9"/>
      <c r="L66" s="18"/>
    </row>
    <row r="67" spans="1:12" ht="23.25">
      <c r="A67" s="81">
        <v>17</v>
      </c>
      <c r="B67" s="66" t="s">
        <v>141</v>
      </c>
      <c r="C67" s="109">
        <v>499000</v>
      </c>
      <c r="D67" s="13"/>
      <c r="E67" s="39" t="s">
        <v>35</v>
      </c>
      <c r="F67" s="86" t="s">
        <v>143</v>
      </c>
      <c r="G67" s="59">
        <f>+C67</f>
        <v>499000</v>
      </c>
      <c r="H67" s="86" t="str">
        <f>+F67</f>
        <v>ร้านแสนชัยคอมพิวเตอร์</v>
      </c>
      <c r="I67" s="41">
        <f>+G67</f>
        <v>499000</v>
      </c>
      <c r="J67" s="13" t="s">
        <v>40</v>
      </c>
      <c r="K67" s="21" t="s">
        <v>144</v>
      </c>
      <c r="L67" s="18"/>
    </row>
    <row r="68" spans="1:11" ht="18">
      <c r="A68" s="85"/>
      <c r="B68" s="40" t="s">
        <v>142</v>
      </c>
      <c r="C68" s="112"/>
      <c r="D68" s="10"/>
      <c r="E68" s="74"/>
      <c r="F68" s="35"/>
      <c r="G68" s="58"/>
      <c r="H68" s="35"/>
      <c r="I68" s="43"/>
      <c r="J68" s="9" t="s">
        <v>41</v>
      </c>
      <c r="K68" s="9" t="s">
        <v>145</v>
      </c>
    </row>
    <row r="69" spans="1:12" ht="18">
      <c r="A69" s="81">
        <v>18</v>
      </c>
      <c r="B69" s="66" t="s">
        <v>152</v>
      </c>
      <c r="C69" s="109">
        <v>4200</v>
      </c>
      <c r="D69" s="13"/>
      <c r="E69" s="39" t="s">
        <v>35</v>
      </c>
      <c r="F69" s="88" t="s">
        <v>52</v>
      </c>
      <c r="G69" s="61">
        <f>+C69</f>
        <v>4200</v>
      </c>
      <c r="H69" s="88" t="str">
        <f>+F69</f>
        <v>น้องใบบัวการค้า</v>
      </c>
      <c r="I69" s="79">
        <f>+G69</f>
        <v>4200</v>
      </c>
      <c r="J69" s="13" t="s">
        <v>40</v>
      </c>
      <c r="K69" s="8" t="s">
        <v>120</v>
      </c>
      <c r="L69" s="1"/>
    </row>
    <row r="70" spans="1:12" ht="18">
      <c r="A70" s="85"/>
      <c r="B70" s="40" t="s">
        <v>256</v>
      </c>
      <c r="C70" s="112"/>
      <c r="D70" s="10"/>
      <c r="E70" s="74"/>
      <c r="F70" s="35"/>
      <c r="G70" s="58"/>
      <c r="H70" s="35"/>
      <c r="I70" s="43"/>
      <c r="J70" s="9" t="s">
        <v>41</v>
      </c>
      <c r="K70" s="9" t="s">
        <v>145</v>
      </c>
      <c r="L70" s="1"/>
    </row>
    <row r="71" spans="1:12" ht="18">
      <c r="A71" s="81">
        <v>19</v>
      </c>
      <c r="B71" s="66" t="s">
        <v>102</v>
      </c>
      <c r="C71" s="109">
        <v>308000</v>
      </c>
      <c r="D71" s="13"/>
      <c r="E71" s="39" t="s">
        <v>35</v>
      </c>
      <c r="F71" s="88" t="s">
        <v>104</v>
      </c>
      <c r="G71" s="61">
        <f>+C71</f>
        <v>308000</v>
      </c>
      <c r="H71" s="88" t="str">
        <f>+F71</f>
        <v>นายกิตติศักดิ์ เดะ</v>
      </c>
      <c r="I71" s="79">
        <f>+G71</f>
        <v>308000</v>
      </c>
      <c r="J71" s="13" t="s">
        <v>40</v>
      </c>
      <c r="K71" s="8" t="s">
        <v>74</v>
      </c>
      <c r="L71" s="1"/>
    </row>
    <row r="72" spans="1:12" ht="18">
      <c r="A72" s="85"/>
      <c r="B72" s="40" t="s">
        <v>103</v>
      </c>
      <c r="C72" s="112"/>
      <c r="D72" s="10"/>
      <c r="E72" s="74"/>
      <c r="F72" s="35"/>
      <c r="G72" s="58"/>
      <c r="H72" s="35"/>
      <c r="I72" s="43"/>
      <c r="J72" s="9" t="s">
        <v>41</v>
      </c>
      <c r="K72" s="9" t="s">
        <v>105</v>
      </c>
      <c r="L72" s="1"/>
    </row>
    <row r="73" spans="1:12" ht="18">
      <c r="A73" s="81">
        <v>20</v>
      </c>
      <c r="B73" s="147" t="s">
        <v>245</v>
      </c>
      <c r="C73" s="44">
        <v>116387.04</v>
      </c>
      <c r="D73" s="13"/>
      <c r="E73" s="39" t="s">
        <v>35</v>
      </c>
      <c r="F73" s="88" t="s">
        <v>36</v>
      </c>
      <c r="G73" s="148">
        <f>+C73</f>
        <v>116387.04</v>
      </c>
      <c r="H73" s="88"/>
      <c r="I73" s="79">
        <f>+G73</f>
        <v>116387.04</v>
      </c>
      <c r="J73" s="13" t="s">
        <v>32</v>
      </c>
      <c r="K73" s="8" t="s">
        <v>247</v>
      </c>
      <c r="L73" s="1"/>
    </row>
    <row r="74" spans="1:12" ht="18">
      <c r="A74" s="85"/>
      <c r="B74" s="40" t="s">
        <v>246</v>
      </c>
      <c r="C74" s="112"/>
      <c r="D74" s="10"/>
      <c r="E74" s="74"/>
      <c r="F74" s="35"/>
      <c r="G74" s="58"/>
      <c r="H74" s="35"/>
      <c r="I74" s="43"/>
      <c r="J74" s="10"/>
      <c r="K74" s="9" t="s">
        <v>248</v>
      </c>
      <c r="L74" s="1"/>
    </row>
    <row r="75" spans="1:12" ht="18">
      <c r="A75" s="81">
        <v>21</v>
      </c>
      <c r="B75" s="147" t="s">
        <v>245</v>
      </c>
      <c r="C75" s="44">
        <v>204980.16</v>
      </c>
      <c r="D75" s="13"/>
      <c r="E75" s="39" t="s">
        <v>35</v>
      </c>
      <c r="F75" s="88" t="s">
        <v>36</v>
      </c>
      <c r="G75" s="148">
        <f>+C75</f>
        <v>204980.16</v>
      </c>
      <c r="H75" s="88"/>
      <c r="I75" s="79">
        <f>+G75</f>
        <v>204980.16</v>
      </c>
      <c r="J75" s="13" t="s">
        <v>32</v>
      </c>
      <c r="K75" s="8" t="s">
        <v>249</v>
      </c>
      <c r="L75" s="1"/>
    </row>
    <row r="76" spans="1:12" ht="18">
      <c r="A76" s="85"/>
      <c r="B76" s="40" t="s">
        <v>250</v>
      </c>
      <c r="C76" s="112"/>
      <c r="D76" s="10"/>
      <c r="E76" s="74"/>
      <c r="F76" s="35"/>
      <c r="G76" s="58"/>
      <c r="H76" s="35"/>
      <c r="I76" s="43"/>
      <c r="J76" s="10"/>
      <c r="K76" s="9" t="s">
        <v>248</v>
      </c>
      <c r="L76" s="1"/>
    </row>
    <row r="77" spans="1:12" ht="18">
      <c r="A77" s="81">
        <v>22</v>
      </c>
      <c r="B77" s="147" t="s">
        <v>245</v>
      </c>
      <c r="C77" s="44">
        <v>160394.08</v>
      </c>
      <c r="D77" s="13"/>
      <c r="E77" s="39" t="s">
        <v>35</v>
      </c>
      <c r="F77" s="88" t="s">
        <v>36</v>
      </c>
      <c r="G77" s="148">
        <f>+C77</f>
        <v>160394.08</v>
      </c>
      <c r="H77" s="88"/>
      <c r="I77" s="149">
        <f>+G77</f>
        <v>160394.08</v>
      </c>
      <c r="J77" s="13" t="s">
        <v>32</v>
      </c>
      <c r="K77" s="8" t="s">
        <v>252</v>
      </c>
      <c r="L77" s="1"/>
    </row>
    <row r="78" spans="1:12" ht="18">
      <c r="A78" s="85"/>
      <c r="B78" s="40" t="s">
        <v>251</v>
      </c>
      <c r="C78" s="112"/>
      <c r="D78" s="10"/>
      <c r="E78" s="74"/>
      <c r="F78" s="35"/>
      <c r="G78" s="58"/>
      <c r="H78" s="35"/>
      <c r="I78" s="43"/>
      <c r="J78" s="10"/>
      <c r="K78" s="9" t="s">
        <v>248</v>
      </c>
      <c r="L78" s="1"/>
    </row>
    <row r="79" spans="1:12" ht="18">
      <c r="A79" s="87"/>
      <c r="B79" s="47"/>
      <c r="C79" s="108"/>
      <c r="D79" s="13"/>
      <c r="E79" s="53"/>
      <c r="F79" s="13"/>
      <c r="G79" s="72"/>
      <c r="H79" s="13"/>
      <c r="I79" s="42"/>
      <c r="J79" s="13"/>
      <c r="K79" s="13"/>
      <c r="L79" s="1"/>
    </row>
    <row r="80" spans="1:11" ht="21">
      <c r="A80" s="23"/>
      <c r="B80" s="23"/>
      <c r="C80" s="56"/>
      <c r="D80" s="60"/>
      <c r="E80" s="23"/>
      <c r="F80" s="23"/>
      <c r="G80" s="23"/>
      <c r="H80" s="23" t="s">
        <v>37</v>
      </c>
      <c r="I80" s="23"/>
      <c r="J80" s="23"/>
      <c r="K80" s="23"/>
    </row>
    <row r="81" spans="1:11" ht="21">
      <c r="A81" s="23"/>
      <c r="B81" s="23"/>
      <c r="C81" s="55"/>
      <c r="D81" s="60"/>
      <c r="E81" s="23"/>
      <c r="F81" s="23"/>
      <c r="G81" s="23"/>
      <c r="H81" s="23" t="s">
        <v>21</v>
      </c>
      <c r="I81" s="23"/>
      <c r="J81" s="23"/>
      <c r="K81" s="23"/>
    </row>
    <row r="82" spans="1:11" ht="18">
      <c r="A82" s="214" t="s">
        <v>224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</row>
    <row r="83" spans="1:11" ht="18">
      <c r="A83" s="214" t="s">
        <v>236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</row>
    <row r="84" spans="1:11" ht="18">
      <c r="A84" s="215" t="s">
        <v>226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</row>
    <row r="85" spans="1:11" ht="18">
      <c r="A85" s="15" t="s">
        <v>0</v>
      </c>
      <c r="B85" s="15" t="s">
        <v>1</v>
      </c>
      <c r="C85" s="104" t="s">
        <v>23</v>
      </c>
      <c r="D85" s="15" t="s">
        <v>2</v>
      </c>
      <c r="E85" s="15" t="s">
        <v>3</v>
      </c>
      <c r="F85" s="200" t="s">
        <v>24</v>
      </c>
      <c r="G85" s="201"/>
      <c r="H85" s="200" t="s">
        <v>27</v>
      </c>
      <c r="I85" s="201"/>
      <c r="J85" s="4" t="s">
        <v>31</v>
      </c>
      <c r="K85" s="4" t="s">
        <v>12</v>
      </c>
    </row>
    <row r="86" spans="1:11" ht="18">
      <c r="A86" s="16"/>
      <c r="B86" s="19"/>
      <c r="C86" s="105" t="s">
        <v>22</v>
      </c>
      <c r="D86" s="16"/>
      <c r="E86" s="16"/>
      <c r="F86" s="4" t="s">
        <v>25</v>
      </c>
      <c r="G86" s="14" t="s">
        <v>26</v>
      </c>
      <c r="H86" s="4" t="s">
        <v>28</v>
      </c>
      <c r="I86" s="14" t="s">
        <v>29</v>
      </c>
      <c r="J86" s="5" t="s">
        <v>30</v>
      </c>
      <c r="K86" s="5" t="s">
        <v>4</v>
      </c>
    </row>
    <row r="87" spans="1:11" ht="18">
      <c r="A87" s="17"/>
      <c r="B87" s="20"/>
      <c r="C87" s="106"/>
      <c r="D87" s="17"/>
      <c r="E87" s="17"/>
      <c r="F87" s="6"/>
      <c r="G87" s="6"/>
      <c r="H87" s="6"/>
      <c r="I87" s="6"/>
      <c r="J87" s="6"/>
      <c r="K87" s="6" t="s">
        <v>5</v>
      </c>
    </row>
    <row r="88" spans="1:12" ht="18">
      <c r="A88" s="89">
        <v>23</v>
      </c>
      <c r="B88" s="150" t="s">
        <v>245</v>
      </c>
      <c r="C88" s="151">
        <v>28372.96</v>
      </c>
      <c r="D88" s="64"/>
      <c r="E88" s="63" t="s">
        <v>35</v>
      </c>
      <c r="F88" s="86" t="s">
        <v>36</v>
      </c>
      <c r="G88" s="152">
        <f>+C88</f>
        <v>28372.96</v>
      </c>
      <c r="H88" s="86"/>
      <c r="I88" s="153">
        <f>+G88</f>
        <v>28372.96</v>
      </c>
      <c r="J88" s="64" t="s">
        <v>32</v>
      </c>
      <c r="K88" s="21" t="s">
        <v>253</v>
      </c>
      <c r="L88" s="1"/>
    </row>
    <row r="89" spans="1:12" ht="18">
      <c r="A89" s="85"/>
      <c r="B89" s="154" t="s">
        <v>254</v>
      </c>
      <c r="C89" s="155"/>
      <c r="D89" s="10"/>
      <c r="E89" s="74"/>
      <c r="F89" s="156"/>
      <c r="G89" s="157"/>
      <c r="H89" s="156"/>
      <c r="I89" s="158"/>
      <c r="J89" s="10"/>
      <c r="K89" s="9" t="s">
        <v>248</v>
      </c>
      <c r="L89" s="1"/>
    </row>
    <row r="90" spans="1:12" ht="18">
      <c r="A90" s="81">
        <v>24</v>
      </c>
      <c r="B90" s="66" t="s">
        <v>259</v>
      </c>
      <c r="C90" s="44">
        <v>24832.92</v>
      </c>
      <c r="D90" s="13"/>
      <c r="E90" s="39" t="s">
        <v>35</v>
      </c>
      <c r="F90" s="88" t="s">
        <v>36</v>
      </c>
      <c r="G90" s="148">
        <f>+C90</f>
        <v>24832.92</v>
      </c>
      <c r="H90" s="88"/>
      <c r="I90" s="149">
        <f>+G90</f>
        <v>24832.92</v>
      </c>
      <c r="J90" s="13" t="s">
        <v>32</v>
      </c>
      <c r="K90" s="8" t="s">
        <v>261</v>
      </c>
      <c r="L90" s="1"/>
    </row>
    <row r="91" spans="1:12" ht="18">
      <c r="A91" s="85"/>
      <c r="B91" s="154" t="s">
        <v>260</v>
      </c>
      <c r="C91" s="155"/>
      <c r="D91" s="10"/>
      <c r="E91" s="74"/>
      <c r="F91" s="156"/>
      <c r="G91" s="157"/>
      <c r="H91" s="156"/>
      <c r="I91" s="158"/>
      <c r="J91" s="10"/>
      <c r="K91" s="9" t="s">
        <v>248</v>
      </c>
      <c r="L91" s="1"/>
    </row>
    <row r="92" spans="1:12" ht="18">
      <c r="A92" s="81">
        <v>25</v>
      </c>
      <c r="B92" s="147" t="s">
        <v>262</v>
      </c>
      <c r="C92" s="44">
        <v>47652.36</v>
      </c>
      <c r="D92" s="13"/>
      <c r="E92" s="39" t="s">
        <v>35</v>
      </c>
      <c r="F92" s="88" t="s">
        <v>36</v>
      </c>
      <c r="G92" s="148">
        <f>+C92</f>
        <v>47652.36</v>
      </c>
      <c r="H92" s="88"/>
      <c r="I92" s="149">
        <f>+G92</f>
        <v>47652.36</v>
      </c>
      <c r="J92" s="13" t="s">
        <v>32</v>
      </c>
      <c r="K92" s="8" t="s">
        <v>266</v>
      </c>
      <c r="L92" s="1"/>
    </row>
    <row r="93" spans="1:12" ht="18">
      <c r="A93" s="85"/>
      <c r="B93" s="154" t="s">
        <v>263</v>
      </c>
      <c r="C93" s="155"/>
      <c r="D93" s="10"/>
      <c r="E93" s="74"/>
      <c r="F93" s="156"/>
      <c r="G93" s="157"/>
      <c r="H93" s="156"/>
      <c r="I93" s="158"/>
      <c r="J93" s="10"/>
      <c r="K93" s="9" t="s">
        <v>255</v>
      </c>
      <c r="L93" s="1"/>
    </row>
    <row r="94" spans="1:12" ht="18">
      <c r="A94" s="81">
        <v>26</v>
      </c>
      <c r="B94" s="147" t="s">
        <v>262</v>
      </c>
      <c r="C94" s="44">
        <v>42954.24</v>
      </c>
      <c r="D94" s="13"/>
      <c r="E94" s="39" t="s">
        <v>35</v>
      </c>
      <c r="F94" s="88" t="s">
        <v>36</v>
      </c>
      <c r="G94" s="148">
        <f>+C94</f>
        <v>42954.24</v>
      </c>
      <c r="H94" s="88"/>
      <c r="I94" s="149">
        <f>+G94</f>
        <v>42954.24</v>
      </c>
      <c r="J94" s="13" t="s">
        <v>32</v>
      </c>
      <c r="K94" s="8" t="s">
        <v>267</v>
      </c>
      <c r="L94" s="1"/>
    </row>
    <row r="95" spans="1:12" ht="18">
      <c r="A95" s="85"/>
      <c r="B95" s="154" t="s">
        <v>264</v>
      </c>
      <c r="C95" s="155"/>
      <c r="D95" s="10"/>
      <c r="E95" s="74"/>
      <c r="F95" s="156"/>
      <c r="G95" s="157"/>
      <c r="H95" s="156"/>
      <c r="I95" s="158"/>
      <c r="J95" s="10"/>
      <c r="K95" s="9" t="s">
        <v>255</v>
      </c>
      <c r="L95" s="1"/>
    </row>
    <row r="96" spans="1:12" ht="18">
      <c r="A96" s="87"/>
      <c r="B96" s="65"/>
      <c r="C96" s="108"/>
      <c r="D96" s="13"/>
      <c r="E96" s="53"/>
      <c r="F96" s="13"/>
      <c r="G96" s="72"/>
      <c r="H96" s="13"/>
      <c r="I96" s="42"/>
      <c r="J96" s="13"/>
      <c r="K96" s="65"/>
      <c r="L96" s="1"/>
    </row>
    <row r="97" spans="1:11" ht="21">
      <c r="A97" s="23"/>
      <c r="B97" s="23"/>
      <c r="C97" s="56"/>
      <c r="D97" s="60"/>
      <c r="E97" s="23"/>
      <c r="F97" s="23"/>
      <c r="G97" s="23"/>
      <c r="H97" s="23" t="s">
        <v>37</v>
      </c>
      <c r="I97" s="23"/>
      <c r="J97" s="23"/>
      <c r="K97" s="23"/>
    </row>
    <row r="98" spans="1:11" ht="21">
      <c r="A98" s="23"/>
      <c r="B98" s="23"/>
      <c r="C98" s="55"/>
      <c r="D98" s="60"/>
      <c r="E98" s="23"/>
      <c r="F98" s="23"/>
      <c r="G98" s="23"/>
      <c r="H98" s="23" t="s">
        <v>21</v>
      </c>
      <c r="I98" s="23"/>
      <c r="J98" s="23"/>
      <c r="K98" s="23"/>
    </row>
    <row r="99" spans="1:11" ht="21">
      <c r="A99" s="23"/>
      <c r="B99" s="23"/>
      <c r="C99" s="55"/>
      <c r="D99" s="60"/>
      <c r="E99" s="23"/>
      <c r="F99" s="23"/>
      <c r="G99" s="23"/>
      <c r="H99" s="23"/>
      <c r="I99" s="23"/>
      <c r="J99" s="23"/>
      <c r="K99" s="23"/>
    </row>
    <row r="100" spans="1:11" ht="21">
      <c r="A100" s="23"/>
      <c r="B100" s="23"/>
      <c r="C100" s="55"/>
      <c r="D100" s="60"/>
      <c r="E100" s="23"/>
      <c r="F100" s="23"/>
      <c r="G100" s="23"/>
      <c r="H100" s="23"/>
      <c r="I100" s="23"/>
      <c r="J100" s="23"/>
      <c r="K100" s="23"/>
    </row>
    <row r="101" spans="1:11" ht="21">
      <c r="A101" s="23"/>
      <c r="B101" s="23"/>
      <c r="C101" s="55"/>
      <c r="D101" s="60"/>
      <c r="E101" s="23"/>
      <c r="F101" s="23"/>
      <c r="G101" s="23"/>
      <c r="H101" s="23"/>
      <c r="I101" s="23"/>
      <c r="J101" s="23"/>
      <c r="K101" s="23"/>
    </row>
    <row r="102" spans="1:11" ht="21">
      <c r="A102" s="23"/>
      <c r="B102" s="23"/>
      <c r="C102" s="55"/>
      <c r="D102" s="60"/>
      <c r="E102" s="23"/>
      <c r="F102" s="23"/>
      <c r="G102" s="23"/>
      <c r="H102" s="23"/>
      <c r="I102" s="23"/>
      <c r="J102" s="23"/>
      <c r="K102" s="23"/>
    </row>
    <row r="103" spans="1:11" ht="21">
      <c r="A103" s="23"/>
      <c r="B103" s="23"/>
      <c r="C103" s="55"/>
      <c r="D103" s="60"/>
      <c r="E103" s="23"/>
      <c r="F103" s="23"/>
      <c r="G103" s="23"/>
      <c r="H103" s="23"/>
      <c r="I103" s="23"/>
      <c r="J103" s="23"/>
      <c r="K103" s="23"/>
    </row>
    <row r="104" spans="1:11" ht="21">
      <c r="A104" s="23"/>
      <c r="B104" s="23"/>
      <c r="C104" s="55"/>
      <c r="D104" s="60"/>
      <c r="E104" s="23"/>
      <c r="F104" s="23"/>
      <c r="G104" s="23"/>
      <c r="H104" s="23"/>
      <c r="I104" s="23"/>
      <c r="J104" s="23"/>
      <c r="K104" s="23"/>
    </row>
    <row r="105" spans="1:11" ht="21">
      <c r="A105" s="23"/>
      <c r="B105" s="23"/>
      <c r="C105" s="113"/>
      <c r="D105" s="60"/>
      <c r="E105" s="23"/>
      <c r="F105" s="23"/>
      <c r="G105" s="23"/>
      <c r="H105" s="23"/>
      <c r="I105" s="23"/>
      <c r="J105" s="23"/>
      <c r="K105" s="23"/>
    </row>
    <row r="106" spans="1:11" ht="21">
      <c r="A106" s="23"/>
      <c r="B106" s="23"/>
      <c r="C106" s="113"/>
      <c r="D106" s="60"/>
      <c r="E106" s="23"/>
      <c r="F106" s="23"/>
      <c r="G106" s="23"/>
      <c r="H106" s="23"/>
      <c r="I106" s="23"/>
      <c r="J106" s="23"/>
      <c r="K106" s="23"/>
    </row>
    <row r="107" spans="1:11" ht="21">
      <c r="A107" s="23"/>
      <c r="B107" s="23"/>
      <c r="C107" s="113"/>
      <c r="D107" s="60"/>
      <c r="E107" s="23"/>
      <c r="F107" s="23"/>
      <c r="G107" s="23"/>
      <c r="H107" s="23"/>
      <c r="I107" s="23"/>
      <c r="J107" s="23"/>
      <c r="K107" s="23"/>
    </row>
    <row r="108" spans="1:11" ht="21">
      <c r="A108" s="23"/>
      <c r="B108" s="23"/>
      <c r="C108" s="113"/>
      <c r="D108" s="60"/>
      <c r="E108" s="23"/>
      <c r="F108" s="23"/>
      <c r="G108" s="23"/>
      <c r="H108" s="23"/>
      <c r="I108" s="23"/>
      <c r="J108" s="23"/>
      <c r="K108" s="23"/>
    </row>
    <row r="109" spans="1:11" ht="21">
      <c r="A109" s="169" t="s">
        <v>38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</row>
    <row r="110" spans="1:11" ht="21">
      <c r="A110" s="202" t="s">
        <v>227</v>
      </c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</row>
    <row r="111" spans="1:11" ht="21">
      <c r="A111" s="203" t="s">
        <v>0</v>
      </c>
      <c r="B111" s="203" t="s">
        <v>14</v>
      </c>
      <c r="C111" s="206" t="s">
        <v>6</v>
      </c>
      <c r="D111" s="209" t="s">
        <v>7</v>
      </c>
      <c r="E111" s="203" t="s">
        <v>17</v>
      </c>
      <c r="F111" s="212" t="s">
        <v>33</v>
      </c>
      <c r="G111" s="213"/>
      <c r="H111" s="187" t="s">
        <v>13</v>
      </c>
      <c r="I111" s="188"/>
      <c r="J111" s="189" t="s">
        <v>10</v>
      </c>
      <c r="K111" s="190"/>
    </row>
    <row r="112" spans="1:11" ht="21">
      <c r="A112" s="204"/>
      <c r="B112" s="204"/>
      <c r="C112" s="207"/>
      <c r="D112" s="210"/>
      <c r="E112" s="204"/>
      <c r="F112" s="195" t="s">
        <v>8</v>
      </c>
      <c r="G112" s="196"/>
      <c r="H112" s="195" t="s">
        <v>9</v>
      </c>
      <c r="I112" s="196"/>
      <c r="J112" s="191"/>
      <c r="K112" s="192"/>
    </row>
    <row r="113" spans="1:11" ht="21">
      <c r="A113" s="205"/>
      <c r="B113" s="205"/>
      <c r="C113" s="208"/>
      <c r="D113" s="211"/>
      <c r="E113" s="205"/>
      <c r="F113" s="197"/>
      <c r="G113" s="198"/>
      <c r="H113" s="197" t="s">
        <v>15</v>
      </c>
      <c r="I113" s="198"/>
      <c r="J113" s="193"/>
      <c r="K113" s="194"/>
    </row>
    <row r="114" spans="1:11" ht="21">
      <c r="A114" s="25">
        <v>1</v>
      </c>
      <c r="B114" s="23" t="s">
        <v>19</v>
      </c>
      <c r="C114" s="116">
        <v>22</v>
      </c>
      <c r="D114" s="31">
        <f>+C7+C9+C11+C13+C15+C17+C19+C22+C34+C37+C40+C42+C44+C46+C48+C73+C75+C77+C88+C90+C92+C94</f>
        <v>1097658.76</v>
      </c>
      <c r="E114" s="25" t="s">
        <v>18</v>
      </c>
      <c r="F114" s="217">
        <f>+I7+I9+I15+I17+I11+I13+I19+I22+I34+I37+I40+I73+I75+I77+I88+I90+I92+I94+I42+I44+I46+I48</f>
        <v>1097658.76</v>
      </c>
      <c r="G114" s="218"/>
      <c r="H114" s="216" t="s">
        <v>18</v>
      </c>
      <c r="I114" s="183"/>
      <c r="J114" s="184"/>
      <c r="K114" s="185"/>
    </row>
    <row r="115" spans="1:11" ht="21">
      <c r="A115" s="25">
        <v>2</v>
      </c>
      <c r="B115" s="23" t="s">
        <v>20</v>
      </c>
      <c r="C115" s="116">
        <v>4</v>
      </c>
      <c r="D115" s="31">
        <f>+C61+C67+C69+C71</f>
        <v>826550</v>
      </c>
      <c r="E115" s="25" t="s">
        <v>18</v>
      </c>
      <c r="F115" s="165">
        <f>+I71+I67+I61+I69</f>
        <v>826550</v>
      </c>
      <c r="G115" s="166"/>
      <c r="H115" s="170" t="s">
        <v>18</v>
      </c>
      <c r="I115" s="171"/>
      <c r="J115" s="167"/>
      <c r="K115" s="168"/>
    </row>
    <row r="116" spans="1:11" ht="21">
      <c r="A116" s="25"/>
      <c r="B116" s="23"/>
      <c r="C116" s="116"/>
      <c r="D116" s="29"/>
      <c r="E116" s="25"/>
      <c r="F116" s="170"/>
      <c r="G116" s="171"/>
      <c r="H116" s="170"/>
      <c r="I116" s="171"/>
      <c r="J116" s="167"/>
      <c r="K116" s="168"/>
    </row>
    <row r="117" spans="1:11" ht="21">
      <c r="A117" s="25"/>
      <c r="B117" s="23"/>
      <c r="C117" s="116"/>
      <c r="D117" s="31"/>
      <c r="E117" s="32"/>
      <c r="F117" s="165"/>
      <c r="G117" s="166"/>
      <c r="H117" s="165"/>
      <c r="I117" s="166"/>
      <c r="J117" s="167"/>
      <c r="K117" s="168"/>
    </row>
    <row r="118" spans="1:11" ht="21">
      <c r="A118" s="25"/>
      <c r="B118" s="23"/>
      <c r="C118" s="116"/>
      <c r="D118" s="29"/>
      <c r="E118" s="25"/>
      <c r="F118" s="170"/>
      <c r="G118" s="171"/>
      <c r="H118" s="170"/>
      <c r="I118" s="171"/>
      <c r="J118" s="167"/>
      <c r="K118" s="168"/>
    </row>
    <row r="119" spans="1:11" ht="21">
      <c r="A119" s="25"/>
      <c r="B119" s="23"/>
      <c r="C119" s="116"/>
      <c r="D119" s="29"/>
      <c r="E119" s="25"/>
      <c r="F119" s="170"/>
      <c r="G119" s="171"/>
      <c r="H119" s="170"/>
      <c r="I119" s="171"/>
      <c r="J119" s="167"/>
      <c r="K119" s="168"/>
    </row>
    <row r="120" spans="1:11" ht="21">
      <c r="A120" s="26"/>
      <c r="B120" s="2"/>
      <c r="C120" s="117"/>
      <c r="D120" s="30"/>
      <c r="E120" s="26"/>
      <c r="F120" s="172"/>
      <c r="G120" s="173"/>
      <c r="H120" s="174"/>
      <c r="I120" s="175"/>
      <c r="J120" s="176"/>
      <c r="K120" s="177"/>
    </row>
    <row r="121" spans="1:11" ht="21">
      <c r="A121" s="24"/>
      <c r="B121" s="22" t="s">
        <v>11</v>
      </c>
      <c r="C121" s="118">
        <f>SUM(C114:C120)</f>
        <v>26</v>
      </c>
      <c r="D121" s="33">
        <f>SUM(D114:D120)</f>
        <v>1924208.76</v>
      </c>
      <c r="E121" s="34"/>
      <c r="F121" s="180">
        <f>SUM(F114:F120)</f>
        <v>1924208.76</v>
      </c>
      <c r="G121" s="181"/>
      <c r="H121" s="180"/>
      <c r="I121" s="181"/>
      <c r="J121" s="163"/>
      <c r="K121" s="164"/>
    </row>
    <row r="122" spans="1:11" ht="21">
      <c r="A122" s="23"/>
      <c r="B122" s="23"/>
      <c r="C122" s="113"/>
      <c r="D122" s="23"/>
      <c r="E122" s="23"/>
      <c r="F122" s="23"/>
      <c r="G122" s="23"/>
      <c r="H122" s="23"/>
      <c r="I122" s="23"/>
      <c r="J122" s="23"/>
      <c r="K122" s="23"/>
    </row>
    <row r="123" spans="1:11" ht="21">
      <c r="A123" s="23"/>
      <c r="B123" s="23" t="s">
        <v>228</v>
      </c>
      <c r="C123" s="113"/>
      <c r="D123" s="23"/>
      <c r="E123" s="23"/>
      <c r="F123" s="23"/>
      <c r="G123" s="23"/>
      <c r="H123" s="23"/>
      <c r="I123" s="23"/>
      <c r="J123" s="23"/>
      <c r="K123" s="23"/>
    </row>
    <row r="124" spans="1:11" ht="22.5">
      <c r="A124" s="23"/>
      <c r="B124" s="27" t="s">
        <v>271</v>
      </c>
      <c r="C124" s="113"/>
      <c r="D124" s="23"/>
      <c r="E124" s="23"/>
      <c r="F124" s="23"/>
      <c r="G124" s="23"/>
      <c r="H124" s="23"/>
      <c r="I124" s="23"/>
      <c r="J124" s="23"/>
      <c r="K124" s="23"/>
    </row>
    <row r="125" spans="1:11" ht="22.5">
      <c r="A125" s="23"/>
      <c r="B125" s="27" t="s">
        <v>16</v>
      </c>
      <c r="C125" s="113"/>
      <c r="D125" s="23"/>
      <c r="E125" s="23"/>
      <c r="F125" s="23"/>
      <c r="G125" s="23"/>
      <c r="H125" s="23"/>
      <c r="I125" s="23"/>
      <c r="J125" s="23"/>
      <c r="K125" s="23"/>
    </row>
    <row r="126" spans="1:11" ht="21">
      <c r="A126" s="23"/>
      <c r="B126" s="28"/>
      <c r="C126" s="113"/>
      <c r="D126" s="23"/>
      <c r="E126" s="23"/>
      <c r="F126" s="23"/>
      <c r="G126" s="23"/>
      <c r="H126" s="23"/>
      <c r="I126" s="23"/>
      <c r="J126" s="23"/>
      <c r="K126" s="23"/>
    </row>
    <row r="127" spans="1:11" ht="21">
      <c r="A127" s="23"/>
      <c r="B127" s="23"/>
      <c r="C127" s="113"/>
      <c r="D127" s="23"/>
      <c r="E127" s="23"/>
      <c r="F127" s="23"/>
      <c r="G127" s="23"/>
      <c r="H127" s="23"/>
      <c r="I127" s="23"/>
      <c r="J127" s="23"/>
      <c r="K127" s="23"/>
    </row>
    <row r="128" spans="1:11" ht="21">
      <c r="A128" s="23"/>
      <c r="B128" s="23"/>
      <c r="C128" s="113"/>
      <c r="D128" s="23"/>
      <c r="E128" s="23"/>
      <c r="F128" s="23"/>
      <c r="G128" s="23"/>
      <c r="H128" s="23" t="s">
        <v>37</v>
      </c>
      <c r="I128" s="23"/>
      <c r="J128" s="23"/>
      <c r="K128" s="23"/>
    </row>
    <row r="129" spans="1:11" ht="21">
      <c r="A129" s="23"/>
      <c r="B129" s="23"/>
      <c r="C129" s="113"/>
      <c r="D129" s="23"/>
      <c r="E129" s="23"/>
      <c r="F129" s="23"/>
      <c r="G129" s="23"/>
      <c r="H129" s="23" t="s">
        <v>21</v>
      </c>
      <c r="I129" s="23"/>
      <c r="J129" s="23"/>
      <c r="K129" s="23"/>
    </row>
    <row r="130" spans="1:11" ht="21">
      <c r="A130" s="23"/>
      <c r="B130" s="23"/>
      <c r="C130" s="113"/>
      <c r="D130" s="23"/>
      <c r="E130" s="23"/>
      <c r="F130" s="169" t="s">
        <v>34</v>
      </c>
      <c r="G130" s="169"/>
      <c r="H130" s="169"/>
      <c r="I130" s="169"/>
      <c r="J130" s="169"/>
      <c r="K130" s="23"/>
    </row>
  </sheetData>
  <sheetProtection/>
  <mergeCells count="59">
    <mergeCell ref="A1:K1"/>
    <mergeCell ref="A2:K2"/>
    <mergeCell ref="A3:K3"/>
    <mergeCell ref="F4:G4"/>
    <mergeCell ref="H4:I4"/>
    <mergeCell ref="H112:I112"/>
    <mergeCell ref="F113:G113"/>
    <mergeCell ref="H113:I113"/>
    <mergeCell ref="A109:K109"/>
    <mergeCell ref="A30:K30"/>
    <mergeCell ref="F31:G31"/>
    <mergeCell ref="H31:I31"/>
    <mergeCell ref="A55:K55"/>
    <mergeCell ref="J116:K116"/>
    <mergeCell ref="F117:G117"/>
    <mergeCell ref="H117:I117"/>
    <mergeCell ref="J117:K117"/>
    <mergeCell ref="F114:G114"/>
    <mergeCell ref="H114:I114"/>
    <mergeCell ref="J114:K114"/>
    <mergeCell ref="F115:G115"/>
    <mergeCell ref="H115:I115"/>
    <mergeCell ref="J115:K115"/>
    <mergeCell ref="F119:G119"/>
    <mergeCell ref="H119:I119"/>
    <mergeCell ref="J119:K119"/>
    <mergeCell ref="F120:G120"/>
    <mergeCell ref="H120:I120"/>
    <mergeCell ref="J120:K120"/>
    <mergeCell ref="A28:K28"/>
    <mergeCell ref="A83:K83"/>
    <mergeCell ref="A84:K84"/>
    <mergeCell ref="A56:K56"/>
    <mergeCell ref="A29:K29"/>
    <mergeCell ref="F118:G118"/>
    <mergeCell ref="H118:I118"/>
    <mergeCell ref="J118:K118"/>
    <mergeCell ref="F116:G116"/>
    <mergeCell ref="H116:I116"/>
    <mergeCell ref="J111:K113"/>
    <mergeCell ref="A57:K57"/>
    <mergeCell ref="F58:G58"/>
    <mergeCell ref="H58:I58"/>
    <mergeCell ref="A82:K82"/>
    <mergeCell ref="F85:G85"/>
    <mergeCell ref="H85:I85"/>
    <mergeCell ref="F111:G111"/>
    <mergeCell ref="H111:I111"/>
    <mergeCell ref="F112:G112"/>
    <mergeCell ref="F121:G121"/>
    <mergeCell ref="H121:I121"/>
    <mergeCell ref="J121:K121"/>
    <mergeCell ref="F130:J130"/>
    <mergeCell ref="A110:K110"/>
    <mergeCell ref="A111:A113"/>
    <mergeCell ref="B111:B113"/>
    <mergeCell ref="C111:C113"/>
    <mergeCell ref="D111:D113"/>
    <mergeCell ref="E111:E113"/>
  </mergeCells>
  <printOptions/>
  <pageMargins left="0.31496062992125984" right="0.15748031496062992" top="0.4724409448818898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120" zoomScaleNormal="120" zoomScalePageLayoutView="0" workbookViewId="0" topLeftCell="A109">
      <selection activeCell="C123" sqref="C123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119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214" t="s">
        <v>232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1"/>
    </row>
    <row r="2" spans="1:12" ht="18">
      <c r="A2" s="214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1"/>
    </row>
    <row r="3" spans="1:12" ht="18">
      <c r="A3" s="215" t="s">
        <v>233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"/>
    </row>
    <row r="4" spans="1:12" ht="18">
      <c r="A4" s="15" t="s">
        <v>0</v>
      </c>
      <c r="B4" s="15" t="s">
        <v>1</v>
      </c>
      <c r="C4" s="104" t="s">
        <v>23</v>
      </c>
      <c r="D4" s="15" t="s">
        <v>2</v>
      </c>
      <c r="E4" s="15" t="s">
        <v>3</v>
      </c>
      <c r="F4" s="200" t="s">
        <v>24</v>
      </c>
      <c r="G4" s="201"/>
      <c r="H4" s="200" t="s">
        <v>27</v>
      </c>
      <c r="I4" s="201"/>
      <c r="J4" s="4" t="s">
        <v>31</v>
      </c>
      <c r="K4" s="4" t="s">
        <v>12</v>
      </c>
      <c r="L4" s="1"/>
    </row>
    <row r="5" spans="1:12" ht="18">
      <c r="A5" s="16"/>
      <c r="B5" s="19"/>
      <c r="C5" s="105" t="s">
        <v>22</v>
      </c>
      <c r="D5" s="16"/>
      <c r="E5" s="16"/>
      <c r="F5" s="4" t="s">
        <v>25</v>
      </c>
      <c r="G5" s="14" t="s">
        <v>26</v>
      </c>
      <c r="H5" s="4" t="s">
        <v>28</v>
      </c>
      <c r="I5" s="14" t="s">
        <v>29</v>
      </c>
      <c r="J5" s="5" t="s">
        <v>30</v>
      </c>
      <c r="K5" s="5" t="s">
        <v>4</v>
      </c>
      <c r="L5" s="1"/>
    </row>
    <row r="6" spans="1:12" ht="18">
      <c r="A6" s="17"/>
      <c r="B6" s="20"/>
      <c r="C6" s="106"/>
      <c r="D6" s="17"/>
      <c r="E6" s="17"/>
      <c r="F6" s="6"/>
      <c r="G6" s="6"/>
      <c r="H6" s="6"/>
      <c r="I6" s="6"/>
      <c r="J6" s="6"/>
      <c r="K6" s="6" t="s">
        <v>5</v>
      </c>
      <c r="L6" s="1"/>
    </row>
    <row r="7" spans="1:11" ht="28.5">
      <c r="A7" s="81">
        <v>1</v>
      </c>
      <c r="B7" s="139" t="s">
        <v>237</v>
      </c>
      <c r="C7" s="140">
        <v>350000</v>
      </c>
      <c r="D7" s="141"/>
      <c r="E7" s="142" t="s">
        <v>35</v>
      </c>
      <c r="F7" s="143" t="s">
        <v>42</v>
      </c>
      <c r="G7" s="144">
        <f>+C7</f>
        <v>350000</v>
      </c>
      <c r="H7" s="143" t="str">
        <f>+F7</f>
        <v>นายกิตติศักดิ์ เดชะ</v>
      </c>
      <c r="I7" s="145">
        <f>+G7</f>
        <v>350000</v>
      </c>
      <c r="J7" s="141" t="s">
        <v>40</v>
      </c>
      <c r="K7" s="146" t="s">
        <v>194</v>
      </c>
    </row>
    <row r="8" spans="1:11" ht="18">
      <c r="A8" s="85"/>
      <c r="B8" s="40" t="s">
        <v>238</v>
      </c>
      <c r="C8" s="112"/>
      <c r="D8" s="10"/>
      <c r="E8" s="74"/>
      <c r="F8" s="35"/>
      <c r="G8" s="58"/>
      <c r="H8" s="35"/>
      <c r="I8" s="43"/>
      <c r="J8" s="162" t="s">
        <v>41</v>
      </c>
      <c r="K8" s="9" t="s">
        <v>265</v>
      </c>
    </row>
    <row r="9" spans="1:11" ht="18">
      <c r="A9" s="81">
        <v>2</v>
      </c>
      <c r="B9" s="66" t="s">
        <v>210</v>
      </c>
      <c r="C9" s="109">
        <v>140560</v>
      </c>
      <c r="D9" s="13"/>
      <c r="E9" s="39" t="s">
        <v>35</v>
      </c>
      <c r="F9" s="7" t="s">
        <v>211</v>
      </c>
      <c r="G9" s="59">
        <f>+C9</f>
        <v>140560</v>
      </c>
      <c r="H9" s="86" t="str">
        <f>+F9</f>
        <v>ร้านถวิลการค้า</v>
      </c>
      <c r="I9" s="41">
        <f>+G9</f>
        <v>140560</v>
      </c>
      <c r="J9" s="13" t="s">
        <v>32</v>
      </c>
      <c r="K9" s="21" t="s">
        <v>212</v>
      </c>
    </row>
    <row r="10" spans="1:11" ht="18">
      <c r="A10" s="81"/>
      <c r="B10" s="100" t="s">
        <v>230</v>
      </c>
      <c r="C10" s="114"/>
      <c r="D10" s="13"/>
      <c r="E10" s="39"/>
      <c r="F10" s="7"/>
      <c r="G10" s="61"/>
      <c r="H10" s="7"/>
      <c r="I10" s="79"/>
      <c r="J10" s="13"/>
      <c r="K10" s="8" t="s">
        <v>213</v>
      </c>
    </row>
    <row r="11" spans="1:11" ht="18">
      <c r="A11" s="85"/>
      <c r="B11" s="102" t="s">
        <v>231</v>
      </c>
      <c r="C11" s="115"/>
      <c r="D11" s="10"/>
      <c r="E11" s="74"/>
      <c r="F11" s="35"/>
      <c r="G11" s="58"/>
      <c r="H11" s="35"/>
      <c r="I11" s="43"/>
      <c r="J11" s="10"/>
      <c r="K11" s="9"/>
    </row>
    <row r="12" spans="1:12" ht="23.25">
      <c r="A12" s="81">
        <v>3</v>
      </c>
      <c r="B12" s="47" t="s">
        <v>46</v>
      </c>
      <c r="C12" s="109">
        <v>15000</v>
      </c>
      <c r="D12" s="13"/>
      <c r="E12" s="39" t="s">
        <v>35</v>
      </c>
      <c r="F12" s="86" t="s">
        <v>153</v>
      </c>
      <c r="G12" s="59">
        <f>+C12</f>
        <v>15000</v>
      </c>
      <c r="H12" s="86" t="str">
        <f>+F12</f>
        <v>น.ส.พิสมัย </v>
      </c>
      <c r="I12" s="41">
        <f>+G12</f>
        <v>15000</v>
      </c>
      <c r="J12" s="141" t="s">
        <v>40</v>
      </c>
      <c r="K12" s="21" t="s">
        <v>122</v>
      </c>
      <c r="L12" s="18"/>
    </row>
    <row r="13" spans="1:12" ht="23.25">
      <c r="A13" s="81"/>
      <c r="B13" s="47" t="s">
        <v>269</v>
      </c>
      <c r="C13" s="109"/>
      <c r="D13" s="13"/>
      <c r="E13" s="39"/>
      <c r="F13" s="7" t="s">
        <v>50</v>
      </c>
      <c r="G13" s="61"/>
      <c r="H13" s="7" t="str">
        <f>+F13</f>
        <v>มาจันทร์แดง</v>
      </c>
      <c r="I13" s="79"/>
      <c r="J13" s="146" t="s">
        <v>41</v>
      </c>
      <c r="K13" s="8" t="s">
        <v>154</v>
      </c>
      <c r="L13" s="18"/>
    </row>
    <row r="14" spans="1:12" ht="23.25">
      <c r="A14" s="85"/>
      <c r="B14" s="40"/>
      <c r="C14" s="112"/>
      <c r="D14" s="10"/>
      <c r="E14" s="74"/>
      <c r="F14" s="35"/>
      <c r="G14" s="58"/>
      <c r="H14" s="35"/>
      <c r="I14" s="43"/>
      <c r="J14" s="10"/>
      <c r="K14" s="9"/>
      <c r="L14" s="18"/>
    </row>
    <row r="15" spans="1:12" ht="23.25">
      <c r="A15" s="81">
        <v>4</v>
      </c>
      <c r="B15" s="47" t="s">
        <v>155</v>
      </c>
      <c r="C15" s="109">
        <v>2500</v>
      </c>
      <c r="D15" s="13"/>
      <c r="E15" s="39" t="s">
        <v>35</v>
      </c>
      <c r="F15" s="86" t="s">
        <v>83</v>
      </c>
      <c r="G15" s="59">
        <f>+C15</f>
        <v>2500</v>
      </c>
      <c r="H15" s="86" t="str">
        <f>+F15</f>
        <v>ไบออสคอมพิวเตอร์</v>
      </c>
      <c r="I15" s="41">
        <f>+G15</f>
        <v>2500</v>
      </c>
      <c r="J15" s="141" t="s">
        <v>40</v>
      </c>
      <c r="K15" s="21" t="s">
        <v>125</v>
      </c>
      <c r="L15" s="18"/>
    </row>
    <row r="16" spans="1:12" ht="23.25">
      <c r="A16" s="81"/>
      <c r="B16" s="47" t="s">
        <v>156</v>
      </c>
      <c r="C16" s="109"/>
      <c r="D16" s="13"/>
      <c r="E16" s="39"/>
      <c r="F16" s="7" t="s">
        <v>157</v>
      </c>
      <c r="G16" s="61"/>
      <c r="H16" s="7" t="str">
        <f>+F16</f>
        <v>แอนเซอร์วิส</v>
      </c>
      <c r="I16" s="79"/>
      <c r="J16" s="146" t="s">
        <v>41</v>
      </c>
      <c r="K16" s="8" t="s">
        <v>158</v>
      </c>
      <c r="L16" s="18"/>
    </row>
    <row r="17" spans="1:12" ht="23.25">
      <c r="A17" s="85"/>
      <c r="B17" s="40"/>
      <c r="C17" s="112"/>
      <c r="D17" s="10"/>
      <c r="E17" s="74"/>
      <c r="F17" s="35"/>
      <c r="G17" s="58"/>
      <c r="H17" s="35"/>
      <c r="I17" s="43"/>
      <c r="J17" s="10"/>
      <c r="K17" s="9"/>
      <c r="L17" s="18"/>
    </row>
    <row r="18" spans="1:12" ht="23.25">
      <c r="A18" s="81">
        <v>5</v>
      </c>
      <c r="B18" s="47" t="s">
        <v>159</v>
      </c>
      <c r="C18" s="109">
        <v>3400</v>
      </c>
      <c r="D18" s="13"/>
      <c r="E18" s="39" t="s">
        <v>35</v>
      </c>
      <c r="F18" s="86" t="s">
        <v>83</v>
      </c>
      <c r="G18" s="59">
        <f>+C18</f>
        <v>3400</v>
      </c>
      <c r="H18" s="86" t="str">
        <f>+F18</f>
        <v>ไบออสคอมพิวเตอร์</v>
      </c>
      <c r="I18" s="41">
        <f>+G18</f>
        <v>3400</v>
      </c>
      <c r="J18" s="13" t="s">
        <v>32</v>
      </c>
      <c r="K18" s="21" t="s">
        <v>127</v>
      </c>
      <c r="L18" s="18"/>
    </row>
    <row r="19" spans="1:12" ht="23.25">
      <c r="A19" s="81"/>
      <c r="B19" s="47" t="s">
        <v>160</v>
      </c>
      <c r="C19" s="109"/>
      <c r="D19" s="13"/>
      <c r="E19" s="39"/>
      <c r="F19" s="7" t="s">
        <v>157</v>
      </c>
      <c r="G19" s="61"/>
      <c r="H19" s="7"/>
      <c r="I19" s="79"/>
      <c r="J19" s="13"/>
      <c r="K19" s="8" t="s">
        <v>162</v>
      </c>
      <c r="L19" s="18"/>
    </row>
    <row r="20" spans="1:12" ht="23.25">
      <c r="A20" s="85"/>
      <c r="B20" s="40" t="s">
        <v>161</v>
      </c>
      <c r="C20" s="112"/>
      <c r="D20" s="10"/>
      <c r="E20" s="74"/>
      <c r="F20" s="35"/>
      <c r="G20" s="58"/>
      <c r="H20" s="35"/>
      <c r="I20" s="43"/>
      <c r="J20" s="10"/>
      <c r="K20" s="9"/>
      <c r="L20" s="18"/>
    </row>
    <row r="21" spans="1:11" ht="18">
      <c r="A21" s="81">
        <v>6</v>
      </c>
      <c r="B21" s="66" t="s">
        <v>268</v>
      </c>
      <c r="C21" s="109">
        <v>400</v>
      </c>
      <c r="D21" s="13"/>
      <c r="E21" s="39" t="s">
        <v>35</v>
      </c>
      <c r="F21" s="86" t="s">
        <v>44</v>
      </c>
      <c r="G21" s="59">
        <f>+C21</f>
        <v>400</v>
      </c>
      <c r="H21" s="86" t="str">
        <f>+F21</f>
        <v>ฐานรัฐการพิมพ์</v>
      </c>
      <c r="I21" s="41">
        <f>+G21</f>
        <v>400</v>
      </c>
      <c r="J21" s="141" t="s">
        <v>40</v>
      </c>
      <c r="K21" s="21" t="s">
        <v>163</v>
      </c>
    </row>
    <row r="22" spans="1:11" ht="18">
      <c r="A22" s="81"/>
      <c r="B22" s="47"/>
      <c r="C22" s="109"/>
      <c r="D22" s="13"/>
      <c r="E22" s="39"/>
      <c r="F22" s="7"/>
      <c r="G22" s="61"/>
      <c r="H22" s="7"/>
      <c r="I22" s="79"/>
      <c r="J22" s="146" t="s">
        <v>41</v>
      </c>
      <c r="K22" s="8" t="s">
        <v>164</v>
      </c>
    </row>
    <row r="23" spans="1:11" ht="18">
      <c r="A23" s="85"/>
      <c r="B23" s="40"/>
      <c r="C23" s="112"/>
      <c r="D23" s="10"/>
      <c r="E23" s="74"/>
      <c r="F23" s="35"/>
      <c r="G23" s="58"/>
      <c r="H23" s="35"/>
      <c r="I23" s="43"/>
      <c r="J23" s="10"/>
      <c r="K23" s="9"/>
    </row>
    <row r="24" spans="1:11" ht="28.5" customHeight="1">
      <c r="A24" s="23"/>
      <c r="B24" s="23"/>
      <c r="C24" s="56"/>
      <c r="D24" s="60"/>
      <c r="E24" s="23"/>
      <c r="F24" s="23"/>
      <c r="G24" s="23"/>
      <c r="H24" s="23" t="s">
        <v>37</v>
      </c>
      <c r="I24" s="23"/>
      <c r="J24" s="23"/>
      <c r="K24" s="23"/>
    </row>
    <row r="25" spans="1:11" ht="21">
      <c r="A25" s="23"/>
      <c r="B25" s="23"/>
      <c r="C25" s="55"/>
      <c r="D25" s="60"/>
      <c r="E25" s="23"/>
      <c r="F25" s="23"/>
      <c r="G25" s="23"/>
      <c r="H25" s="23" t="s">
        <v>21</v>
      </c>
      <c r="I25" s="23"/>
      <c r="J25" s="23"/>
      <c r="K25" s="23"/>
    </row>
    <row r="26" spans="1:11" ht="21">
      <c r="A26" s="23"/>
      <c r="B26" s="23"/>
      <c r="C26" s="55"/>
      <c r="D26" s="60"/>
      <c r="E26" s="23"/>
      <c r="F26" s="23"/>
      <c r="G26" s="23"/>
      <c r="H26" s="23"/>
      <c r="I26" s="23"/>
      <c r="J26" s="23"/>
      <c r="K26" s="23"/>
    </row>
    <row r="27" spans="1:11" ht="21">
      <c r="A27" s="23"/>
      <c r="B27" s="23"/>
      <c r="C27" s="55"/>
      <c r="D27" s="60"/>
      <c r="E27" s="23"/>
      <c r="F27" s="23"/>
      <c r="G27" s="23"/>
      <c r="H27" s="23"/>
      <c r="I27" s="23"/>
      <c r="J27" s="23"/>
      <c r="K27" s="23"/>
    </row>
    <row r="28" spans="1:11" ht="21">
      <c r="A28" s="23"/>
      <c r="B28" s="23"/>
      <c r="C28" s="55"/>
      <c r="D28" s="60"/>
      <c r="E28" s="23"/>
      <c r="F28" s="23"/>
      <c r="G28" s="23"/>
      <c r="H28" s="23"/>
      <c r="I28" s="23"/>
      <c r="J28" s="23"/>
      <c r="K28" s="23"/>
    </row>
    <row r="29" spans="1:12" ht="18">
      <c r="A29" s="214" t="s">
        <v>232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1"/>
    </row>
    <row r="30" spans="1:12" ht="18">
      <c r="A30" s="214" t="s">
        <v>236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1"/>
    </row>
    <row r="31" spans="1:12" ht="18">
      <c r="A31" s="215" t="s">
        <v>233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1"/>
    </row>
    <row r="32" spans="1:12" ht="18">
      <c r="A32" s="15" t="s">
        <v>0</v>
      </c>
      <c r="B32" s="15" t="s">
        <v>1</v>
      </c>
      <c r="C32" s="104" t="s">
        <v>23</v>
      </c>
      <c r="D32" s="15" t="s">
        <v>2</v>
      </c>
      <c r="E32" s="15" t="s">
        <v>3</v>
      </c>
      <c r="F32" s="200" t="s">
        <v>24</v>
      </c>
      <c r="G32" s="201"/>
      <c r="H32" s="200" t="s">
        <v>27</v>
      </c>
      <c r="I32" s="201"/>
      <c r="J32" s="4" t="s">
        <v>31</v>
      </c>
      <c r="K32" s="4" t="s">
        <v>12</v>
      </c>
      <c r="L32" s="1"/>
    </row>
    <row r="33" spans="1:12" ht="18">
      <c r="A33" s="16"/>
      <c r="B33" s="19"/>
      <c r="C33" s="105" t="s">
        <v>22</v>
      </c>
      <c r="D33" s="16"/>
      <c r="E33" s="16"/>
      <c r="F33" s="4" t="s">
        <v>25</v>
      </c>
      <c r="G33" s="14" t="s">
        <v>26</v>
      </c>
      <c r="H33" s="4" t="s">
        <v>28</v>
      </c>
      <c r="I33" s="14" t="s">
        <v>29</v>
      </c>
      <c r="J33" s="5" t="s">
        <v>30</v>
      </c>
      <c r="K33" s="5" t="s">
        <v>4</v>
      </c>
      <c r="L33" s="1"/>
    </row>
    <row r="34" spans="1:12" ht="18">
      <c r="A34" s="17"/>
      <c r="B34" s="20"/>
      <c r="C34" s="106"/>
      <c r="D34" s="17"/>
      <c r="E34" s="17"/>
      <c r="F34" s="6"/>
      <c r="G34" s="6"/>
      <c r="H34" s="6"/>
      <c r="I34" s="6"/>
      <c r="J34" s="6"/>
      <c r="K34" s="6" t="s">
        <v>5</v>
      </c>
      <c r="L34" s="1"/>
    </row>
    <row r="35" spans="1:12" ht="23.25">
      <c r="A35" s="81">
        <v>7</v>
      </c>
      <c r="B35" s="83" t="s">
        <v>106</v>
      </c>
      <c r="C35" s="109">
        <v>490000</v>
      </c>
      <c r="D35" s="13"/>
      <c r="E35" s="39" t="s">
        <v>35</v>
      </c>
      <c r="F35" s="88" t="s">
        <v>110</v>
      </c>
      <c r="G35" s="61">
        <f>+C35</f>
        <v>490000</v>
      </c>
      <c r="H35" s="88" t="str">
        <f>+F35</f>
        <v>หจก.ทองธนาเศรษฐ์</v>
      </c>
      <c r="I35" s="79">
        <f>+G35</f>
        <v>490000</v>
      </c>
      <c r="J35" s="141" t="s">
        <v>40</v>
      </c>
      <c r="K35" s="8" t="s">
        <v>111</v>
      </c>
      <c r="L35" s="18"/>
    </row>
    <row r="36" spans="1:12" ht="23.25">
      <c r="A36" s="81"/>
      <c r="B36" s="47" t="s">
        <v>107</v>
      </c>
      <c r="C36" s="109"/>
      <c r="D36" s="13"/>
      <c r="E36" s="39"/>
      <c r="F36" s="7"/>
      <c r="G36" s="61"/>
      <c r="H36" s="7"/>
      <c r="I36" s="79"/>
      <c r="J36" s="146" t="s">
        <v>41</v>
      </c>
      <c r="K36" s="8" t="s">
        <v>112</v>
      </c>
      <c r="L36" s="18"/>
    </row>
    <row r="37" spans="1:12" ht="23.25">
      <c r="A37" s="81"/>
      <c r="B37" s="47" t="s">
        <v>108</v>
      </c>
      <c r="C37" s="109"/>
      <c r="D37" s="13"/>
      <c r="E37" s="39"/>
      <c r="F37" s="7"/>
      <c r="G37" s="61"/>
      <c r="H37" s="7"/>
      <c r="I37" s="79"/>
      <c r="J37" s="13"/>
      <c r="K37" s="8"/>
      <c r="L37" s="18"/>
    </row>
    <row r="38" spans="1:12" ht="23.25">
      <c r="A38" s="85"/>
      <c r="B38" s="40" t="s">
        <v>109</v>
      </c>
      <c r="C38" s="112"/>
      <c r="D38" s="10"/>
      <c r="E38" s="74"/>
      <c r="F38" s="35"/>
      <c r="G38" s="58"/>
      <c r="H38" s="35"/>
      <c r="I38" s="43"/>
      <c r="J38" s="10"/>
      <c r="K38" s="9"/>
      <c r="L38" s="18"/>
    </row>
    <row r="39" spans="1:12" ht="23.25">
      <c r="A39" s="81">
        <v>8</v>
      </c>
      <c r="B39" s="66" t="s">
        <v>113</v>
      </c>
      <c r="C39" s="109">
        <v>490000</v>
      </c>
      <c r="D39" s="13"/>
      <c r="E39" s="39" t="s">
        <v>35</v>
      </c>
      <c r="F39" s="88" t="s">
        <v>110</v>
      </c>
      <c r="G39" s="61">
        <f>+C39</f>
        <v>490000</v>
      </c>
      <c r="H39" s="7" t="str">
        <f>+F39</f>
        <v>หจก.ทองธนาเศรษฐ์</v>
      </c>
      <c r="I39" s="79">
        <f>+G39</f>
        <v>490000</v>
      </c>
      <c r="J39" s="141" t="s">
        <v>40</v>
      </c>
      <c r="K39" s="8" t="s">
        <v>115</v>
      </c>
      <c r="L39" s="18"/>
    </row>
    <row r="40" spans="1:12" ht="23.25">
      <c r="A40" s="80"/>
      <c r="B40" s="47" t="s">
        <v>114</v>
      </c>
      <c r="C40" s="109"/>
      <c r="D40" s="13"/>
      <c r="E40" s="39"/>
      <c r="F40" s="7"/>
      <c r="G40" s="61"/>
      <c r="H40" s="7"/>
      <c r="I40" s="79"/>
      <c r="J40" s="146" t="s">
        <v>41</v>
      </c>
      <c r="K40" s="8" t="s">
        <v>112</v>
      </c>
      <c r="L40" s="18"/>
    </row>
    <row r="41" spans="1:12" ht="23.25">
      <c r="A41" s="82"/>
      <c r="B41" s="40" t="s">
        <v>243</v>
      </c>
      <c r="C41" s="112"/>
      <c r="D41" s="10"/>
      <c r="E41" s="37"/>
      <c r="F41" s="35"/>
      <c r="G41" s="58"/>
      <c r="H41" s="35"/>
      <c r="I41" s="46"/>
      <c r="J41" s="2"/>
      <c r="K41" s="9"/>
      <c r="L41" s="18"/>
    </row>
    <row r="42" spans="1:12" ht="23.25">
      <c r="A42" s="89">
        <v>9</v>
      </c>
      <c r="B42" s="90" t="s">
        <v>116</v>
      </c>
      <c r="C42" s="134">
        <v>320000</v>
      </c>
      <c r="D42" s="64"/>
      <c r="E42" s="63" t="s">
        <v>35</v>
      </c>
      <c r="F42" s="86" t="s">
        <v>110</v>
      </c>
      <c r="G42" s="59">
        <f>+C42</f>
        <v>320000</v>
      </c>
      <c r="H42" s="86" t="str">
        <f>+F42</f>
        <v>หจก.ทองธนาเศรษฐ์</v>
      </c>
      <c r="I42" s="41">
        <f>+G42</f>
        <v>320000</v>
      </c>
      <c r="J42" s="141" t="s">
        <v>40</v>
      </c>
      <c r="K42" s="21" t="s">
        <v>117</v>
      </c>
      <c r="L42" s="18"/>
    </row>
    <row r="43" spans="1:12" ht="23.25">
      <c r="A43" s="85"/>
      <c r="B43" s="40" t="s">
        <v>244</v>
      </c>
      <c r="C43" s="112"/>
      <c r="D43" s="10"/>
      <c r="E43" s="74"/>
      <c r="F43" s="35"/>
      <c r="G43" s="58"/>
      <c r="H43" s="35"/>
      <c r="I43" s="43"/>
      <c r="J43" s="146" t="s">
        <v>41</v>
      </c>
      <c r="K43" s="9" t="s">
        <v>112</v>
      </c>
      <c r="L43" s="18"/>
    </row>
    <row r="44" spans="1:12" ht="23.25">
      <c r="A44" s="81">
        <v>10</v>
      </c>
      <c r="B44" s="66" t="s">
        <v>118</v>
      </c>
      <c r="C44" s="109">
        <v>300000</v>
      </c>
      <c r="D44" s="13"/>
      <c r="E44" s="39" t="s">
        <v>35</v>
      </c>
      <c r="F44" s="88" t="s">
        <v>110</v>
      </c>
      <c r="G44" s="61">
        <f>+C44</f>
        <v>300000</v>
      </c>
      <c r="H44" s="88" t="str">
        <f>+F44</f>
        <v>หจก.ทองธนาเศรษฐ์</v>
      </c>
      <c r="I44" s="79">
        <f>+G44</f>
        <v>300000</v>
      </c>
      <c r="J44" s="141" t="s">
        <v>40</v>
      </c>
      <c r="K44" s="8" t="s">
        <v>120</v>
      </c>
      <c r="L44" s="18"/>
    </row>
    <row r="45" spans="1:12" ht="23.25">
      <c r="A45" s="81"/>
      <c r="B45" s="47" t="s">
        <v>119</v>
      </c>
      <c r="C45" s="109"/>
      <c r="D45" s="13"/>
      <c r="E45" s="39"/>
      <c r="F45" s="7"/>
      <c r="G45" s="61"/>
      <c r="H45" s="7"/>
      <c r="I45" s="79"/>
      <c r="J45" s="146" t="s">
        <v>41</v>
      </c>
      <c r="K45" s="8" t="s">
        <v>112</v>
      </c>
      <c r="L45" s="18"/>
    </row>
    <row r="46" spans="1:12" ht="23.25">
      <c r="A46" s="85"/>
      <c r="B46" s="40" t="s">
        <v>242</v>
      </c>
      <c r="C46" s="112"/>
      <c r="D46" s="10"/>
      <c r="E46" s="37"/>
      <c r="F46" s="35"/>
      <c r="G46" s="58"/>
      <c r="H46" s="35"/>
      <c r="I46" s="46"/>
      <c r="J46" s="2"/>
      <c r="K46" s="9"/>
      <c r="L46" s="18"/>
    </row>
    <row r="47" spans="1:11" ht="29.25" customHeight="1">
      <c r="A47" s="23"/>
      <c r="B47" s="23"/>
      <c r="C47" s="56"/>
      <c r="D47" s="60"/>
      <c r="E47" s="23"/>
      <c r="F47" s="23"/>
      <c r="G47" s="23"/>
      <c r="H47" s="23" t="s">
        <v>37</v>
      </c>
      <c r="I47" s="23"/>
      <c r="J47" s="23"/>
      <c r="K47" s="23"/>
    </row>
    <row r="48" spans="1:11" ht="21">
      <c r="A48" s="23"/>
      <c r="B48" s="23"/>
      <c r="C48" s="55"/>
      <c r="D48" s="60"/>
      <c r="E48" s="23"/>
      <c r="F48" s="23"/>
      <c r="G48" s="23"/>
      <c r="H48" s="23" t="s">
        <v>21</v>
      </c>
      <c r="I48" s="23"/>
      <c r="J48" s="23"/>
      <c r="K48" s="23"/>
    </row>
    <row r="49" spans="1:11" ht="21">
      <c r="A49" s="23"/>
      <c r="B49" s="23"/>
      <c r="C49" s="56"/>
      <c r="D49" s="60"/>
      <c r="E49" s="23"/>
      <c r="F49" s="23"/>
      <c r="G49" s="23"/>
      <c r="H49" s="23"/>
      <c r="I49" s="23"/>
      <c r="J49" s="23"/>
      <c r="K49" s="23"/>
    </row>
    <row r="50" spans="1:11" ht="18">
      <c r="A50" s="214" t="s">
        <v>232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</row>
    <row r="51" spans="1:11" ht="18">
      <c r="A51" s="214" t="s">
        <v>236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</row>
    <row r="52" spans="1:11" ht="18">
      <c r="A52" s="215" t="s">
        <v>233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</row>
    <row r="53" spans="1:11" ht="18">
      <c r="A53" s="15" t="s">
        <v>0</v>
      </c>
      <c r="B53" s="15" t="s">
        <v>1</v>
      </c>
      <c r="C53" s="104" t="s">
        <v>23</v>
      </c>
      <c r="D53" s="15" t="s">
        <v>2</v>
      </c>
      <c r="E53" s="15" t="s">
        <v>3</v>
      </c>
      <c r="F53" s="200" t="s">
        <v>24</v>
      </c>
      <c r="G53" s="201"/>
      <c r="H53" s="200" t="s">
        <v>27</v>
      </c>
      <c r="I53" s="201"/>
      <c r="J53" s="4" t="s">
        <v>31</v>
      </c>
      <c r="K53" s="4" t="s">
        <v>12</v>
      </c>
    </row>
    <row r="54" spans="1:11" ht="18">
      <c r="A54" s="16"/>
      <c r="B54" s="19"/>
      <c r="C54" s="105" t="s">
        <v>22</v>
      </c>
      <c r="D54" s="16"/>
      <c r="E54" s="16"/>
      <c r="F54" s="4" t="s">
        <v>25</v>
      </c>
      <c r="G54" s="14" t="s">
        <v>26</v>
      </c>
      <c r="H54" s="4" t="s">
        <v>28</v>
      </c>
      <c r="I54" s="14" t="s">
        <v>29</v>
      </c>
      <c r="J54" s="5" t="s">
        <v>30</v>
      </c>
      <c r="K54" s="5" t="s">
        <v>4</v>
      </c>
    </row>
    <row r="55" spans="1:11" ht="18">
      <c r="A55" s="17"/>
      <c r="B55" s="20"/>
      <c r="C55" s="106"/>
      <c r="D55" s="17"/>
      <c r="E55" s="17"/>
      <c r="F55" s="6"/>
      <c r="G55" s="6"/>
      <c r="H55" s="6"/>
      <c r="I55" s="6"/>
      <c r="J55" s="6"/>
      <c r="K55" s="6" t="s">
        <v>5</v>
      </c>
    </row>
    <row r="56" spans="1:12" ht="23.25">
      <c r="A56" s="81">
        <v>11</v>
      </c>
      <c r="B56" s="66" t="s">
        <v>116</v>
      </c>
      <c r="C56" s="109">
        <v>490000</v>
      </c>
      <c r="D56" s="13"/>
      <c r="E56" s="39" t="s">
        <v>35</v>
      </c>
      <c r="F56" s="88" t="s">
        <v>110</v>
      </c>
      <c r="G56" s="59">
        <f>+C56</f>
        <v>490000</v>
      </c>
      <c r="H56" s="86" t="str">
        <f>+F56</f>
        <v>หจก.ทองธนาเศรษฐ์</v>
      </c>
      <c r="I56" s="41">
        <f>+G56</f>
        <v>490000</v>
      </c>
      <c r="J56" s="141" t="s">
        <v>40</v>
      </c>
      <c r="K56" s="21" t="s">
        <v>122</v>
      </c>
      <c r="L56" s="18"/>
    </row>
    <row r="57" spans="1:12" ht="23.25">
      <c r="A57" s="81"/>
      <c r="B57" s="47" t="s">
        <v>121</v>
      </c>
      <c r="C57" s="109"/>
      <c r="D57" s="13"/>
      <c r="E57" s="39"/>
      <c r="F57" s="7"/>
      <c r="G57" s="61"/>
      <c r="H57" s="7"/>
      <c r="I57" s="79"/>
      <c r="J57" s="146" t="s">
        <v>41</v>
      </c>
      <c r="K57" s="8" t="s">
        <v>112</v>
      </c>
      <c r="L57" s="18"/>
    </row>
    <row r="58" spans="1:12" ht="23.25">
      <c r="A58" s="85"/>
      <c r="B58" s="40" t="s">
        <v>241</v>
      </c>
      <c r="C58" s="112"/>
      <c r="D58" s="10"/>
      <c r="E58" s="74"/>
      <c r="F58" s="35"/>
      <c r="G58" s="58"/>
      <c r="H58" s="35"/>
      <c r="I58" s="43"/>
      <c r="J58" s="10"/>
      <c r="K58" s="9"/>
      <c r="L58" s="18"/>
    </row>
    <row r="59" spans="1:12" ht="23.25">
      <c r="A59" s="81">
        <v>12</v>
      </c>
      <c r="B59" s="83" t="s">
        <v>113</v>
      </c>
      <c r="C59" s="109">
        <v>490000</v>
      </c>
      <c r="D59" s="13"/>
      <c r="E59" s="39" t="s">
        <v>35</v>
      </c>
      <c r="F59" s="88" t="s">
        <v>110</v>
      </c>
      <c r="G59" s="59">
        <f>+C59</f>
        <v>490000</v>
      </c>
      <c r="H59" s="36" t="str">
        <f>+F59</f>
        <v>หจก.ทองธนาเศรษฐ์</v>
      </c>
      <c r="I59" s="41">
        <f>+G59</f>
        <v>490000</v>
      </c>
      <c r="J59" s="141" t="s">
        <v>40</v>
      </c>
      <c r="K59" s="21" t="s">
        <v>125</v>
      </c>
      <c r="L59" s="18"/>
    </row>
    <row r="60" spans="1:12" ht="23.25">
      <c r="A60" s="80"/>
      <c r="B60" s="47" t="s">
        <v>123</v>
      </c>
      <c r="C60" s="109"/>
      <c r="D60" s="13"/>
      <c r="E60" s="39"/>
      <c r="F60" s="7"/>
      <c r="G60" s="61"/>
      <c r="H60" s="7"/>
      <c r="I60" s="79"/>
      <c r="J60" s="146" t="s">
        <v>41</v>
      </c>
      <c r="K60" s="8" t="s">
        <v>112</v>
      </c>
      <c r="L60" s="18"/>
    </row>
    <row r="61" spans="1:12" ht="23.25">
      <c r="A61" s="82"/>
      <c r="B61" s="40" t="s">
        <v>124</v>
      </c>
      <c r="C61" s="112"/>
      <c r="D61" s="10"/>
      <c r="E61" s="37"/>
      <c r="F61" s="35"/>
      <c r="G61" s="58"/>
      <c r="H61" s="35"/>
      <c r="I61" s="46"/>
      <c r="J61" s="2"/>
      <c r="K61" s="9"/>
      <c r="L61" s="18"/>
    </row>
    <row r="62" spans="1:12" ht="23.25">
      <c r="A62" s="81">
        <v>13</v>
      </c>
      <c r="B62" s="66" t="s">
        <v>113</v>
      </c>
      <c r="C62" s="109">
        <v>490000</v>
      </c>
      <c r="D62" s="13"/>
      <c r="E62" s="39" t="s">
        <v>35</v>
      </c>
      <c r="F62" s="88" t="s">
        <v>110</v>
      </c>
      <c r="G62" s="59">
        <f>+C62</f>
        <v>490000</v>
      </c>
      <c r="H62" s="36" t="str">
        <f>+F62</f>
        <v>หจก.ทองธนาเศรษฐ์</v>
      </c>
      <c r="I62" s="41">
        <f>+G62</f>
        <v>490000</v>
      </c>
      <c r="J62" s="141" t="s">
        <v>40</v>
      </c>
      <c r="K62" s="21" t="s">
        <v>127</v>
      </c>
      <c r="L62" s="18"/>
    </row>
    <row r="63" spans="1:12" ht="23.25">
      <c r="A63" s="80"/>
      <c r="B63" s="84" t="s">
        <v>126</v>
      </c>
      <c r="C63" s="109"/>
      <c r="D63" s="13"/>
      <c r="E63" s="39"/>
      <c r="F63" s="7"/>
      <c r="G63" s="61"/>
      <c r="H63" s="7"/>
      <c r="I63" s="79"/>
      <c r="J63" s="146" t="s">
        <v>41</v>
      </c>
      <c r="K63" s="8" t="s">
        <v>112</v>
      </c>
      <c r="L63" s="18"/>
    </row>
    <row r="64" spans="1:12" ht="23.25">
      <c r="A64" s="82"/>
      <c r="B64" s="40" t="s">
        <v>229</v>
      </c>
      <c r="C64" s="112"/>
      <c r="D64" s="10"/>
      <c r="E64" s="37"/>
      <c r="F64" s="35"/>
      <c r="G64" s="58"/>
      <c r="H64" s="35"/>
      <c r="I64" s="46"/>
      <c r="J64" s="2"/>
      <c r="K64" s="9"/>
      <c r="L64" s="18"/>
    </row>
    <row r="65" spans="1:11" ht="18">
      <c r="A65" s="81">
        <v>14</v>
      </c>
      <c r="B65" s="66" t="s">
        <v>214</v>
      </c>
      <c r="C65" s="109">
        <v>5500</v>
      </c>
      <c r="D65" s="13"/>
      <c r="E65" s="39" t="s">
        <v>35</v>
      </c>
      <c r="F65" s="7" t="s">
        <v>216</v>
      </c>
      <c r="G65" s="59">
        <f>+C65</f>
        <v>5500</v>
      </c>
      <c r="H65" s="86" t="str">
        <f>+F65</f>
        <v>ซินนิวโกลท์ </v>
      </c>
      <c r="I65" s="41">
        <f>+G65</f>
        <v>5500</v>
      </c>
      <c r="J65" s="13" t="s">
        <v>32</v>
      </c>
      <c r="K65" s="21" t="s">
        <v>217</v>
      </c>
    </row>
    <row r="66" spans="1:11" ht="18">
      <c r="A66" s="85"/>
      <c r="B66" s="101" t="s">
        <v>215</v>
      </c>
      <c r="C66" s="112"/>
      <c r="D66" s="10"/>
      <c r="E66" s="74"/>
      <c r="F66" s="35" t="s">
        <v>49</v>
      </c>
      <c r="G66" s="58"/>
      <c r="H66" s="35" t="str">
        <f>+F66</f>
        <v>เฟอร์นิเจอร์</v>
      </c>
      <c r="I66" s="43"/>
      <c r="J66" s="10"/>
      <c r="K66" s="9" t="s">
        <v>218</v>
      </c>
    </row>
    <row r="67" spans="1:12" ht="23.25">
      <c r="A67" s="81">
        <v>15</v>
      </c>
      <c r="B67" s="98" t="s">
        <v>220</v>
      </c>
      <c r="C67" s="109">
        <v>28900</v>
      </c>
      <c r="D67" s="13"/>
      <c r="E67" s="39" t="s">
        <v>35</v>
      </c>
      <c r="F67" s="7" t="s">
        <v>216</v>
      </c>
      <c r="G67" s="61">
        <f>+C67</f>
        <v>28900</v>
      </c>
      <c r="H67" s="88" t="str">
        <f>+F67</f>
        <v>ซินนิวโกลท์ </v>
      </c>
      <c r="I67" s="79">
        <f>+G67</f>
        <v>28900</v>
      </c>
      <c r="J67" s="13" t="s">
        <v>32</v>
      </c>
      <c r="K67" s="8" t="s">
        <v>219</v>
      </c>
      <c r="L67" s="18"/>
    </row>
    <row r="68" spans="1:12" ht="23.25">
      <c r="A68" s="85"/>
      <c r="B68" s="101" t="s">
        <v>221</v>
      </c>
      <c r="C68" s="112"/>
      <c r="D68" s="10"/>
      <c r="E68" s="74"/>
      <c r="F68" s="35" t="s">
        <v>49</v>
      </c>
      <c r="G68" s="58"/>
      <c r="H68" s="35" t="str">
        <f>+F68</f>
        <v>เฟอร์นิเจอร์</v>
      </c>
      <c r="I68" s="43"/>
      <c r="J68" s="10"/>
      <c r="K68" s="9" t="s">
        <v>218</v>
      </c>
      <c r="L68" s="18"/>
    </row>
    <row r="69" spans="1:12" ht="23.25">
      <c r="A69" s="81">
        <v>16</v>
      </c>
      <c r="B69" s="47" t="s">
        <v>172</v>
      </c>
      <c r="C69" s="109">
        <v>42000</v>
      </c>
      <c r="D69" s="13"/>
      <c r="E69" s="39" t="s">
        <v>35</v>
      </c>
      <c r="F69" s="88" t="s">
        <v>175</v>
      </c>
      <c r="G69" s="61">
        <f>+C69</f>
        <v>42000</v>
      </c>
      <c r="H69" s="88" t="str">
        <f>+F69</f>
        <v>ใบบัวการค้า</v>
      </c>
      <c r="I69" s="79">
        <f>+G69</f>
        <v>42000</v>
      </c>
      <c r="J69" s="141" t="s">
        <v>40</v>
      </c>
      <c r="K69" s="8" t="s">
        <v>176</v>
      </c>
      <c r="L69" s="18"/>
    </row>
    <row r="70" spans="1:11" ht="18">
      <c r="A70" s="81"/>
      <c r="B70" s="47" t="s">
        <v>173</v>
      </c>
      <c r="C70" s="109"/>
      <c r="D70" s="13"/>
      <c r="E70" s="39"/>
      <c r="F70" s="7"/>
      <c r="G70" s="61"/>
      <c r="H70" s="7"/>
      <c r="I70" s="79"/>
      <c r="J70" s="146" t="s">
        <v>41</v>
      </c>
      <c r="K70" s="8" t="s">
        <v>177</v>
      </c>
    </row>
    <row r="71" spans="1:11" ht="18">
      <c r="A71" s="85"/>
      <c r="B71" s="40" t="s">
        <v>174</v>
      </c>
      <c r="C71" s="112"/>
      <c r="D71" s="10"/>
      <c r="E71" s="74"/>
      <c r="F71" s="35"/>
      <c r="G71" s="58"/>
      <c r="H71" s="35"/>
      <c r="I71" s="43"/>
      <c r="J71" s="10"/>
      <c r="K71" s="9"/>
    </row>
    <row r="72" spans="1:11" ht="30.75" customHeight="1">
      <c r="A72" s="23"/>
      <c r="B72" s="23"/>
      <c r="C72" s="56"/>
      <c r="D72" s="60"/>
      <c r="E72" s="23"/>
      <c r="F72" s="23"/>
      <c r="G72" s="23"/>
      <c r="H72" s="23" t="s">
        <v>37</v>
      </c>
      <c r="I72" s="23"/>
      <c r="J72" s="23"/>
      <c r="K72" s="23"/>
    </row>
    <row r="73" spans="1:11" ht="21">
      <c r="A73" s="23"/>
      <c r="B73" s="23"/>
      <c r="C73" s="55"/>
      <c r="D73" s="60"/>
      <c r="E73" s="23"/>
      <c r="F73" s="23"/>
      <c r="G73" s="23"/>
      <c r="H73" s="23" t="s">
        <v>21</v>
      </c>
      <c r="I73" s="23"/>
      <c r="J73" s="23"/>
      <c r="K73" s="23"/>
    </row>
    <row r="74" spans="1:11" ht="18">
      <c r="A74" s="87"/>
      <c r="B74" s="47"/>
      <c r="C74" s="108"/>
      <c r="D74" s="13"/>
      <c r="E74" s="53"/>
      <c r="F74" s="13"/>
      <c r="G74" s="72"/>
      <c r="H74" s="13"/>
      <c r="I74" s="42"/>
      <c r="J74" s="13"/>
      <c r="K74" s="13"/>
    </row>
    <row r="75" spans="1:11" ht="18">
      <c r="A75" s="214" t="s">
        <v>232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</row>
    <row r="76" spans="1:11" ht="18">
      <c r="A76" s="214" t="s">
        <v>236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</row>
    <row r="77" spans="1:11" ht="18">
      <c r="A77" s="215" t="s">
        <v>233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</row>
    <row r="78" spans="1:11" ht="18">
      <c r="A78" s="15" t="s">
        <v>0</v>
      </c>
      <c r="B78" s="15" t="s">
        <v>1</v>
      </c>
      <c r="C78" s="104" t="s">
        <v>23</v>
      </c>
      <c r="D78" s="15" t="s">
        <v>2</v>
      </c>
      <c r="E78" s="15" t="s">
        <v>3</v>
      </c>
      <c r="F78" s="200" t="s">
        <v>24</v>
      </c>
      <c r="G78" s="201"/>
      <c r="H78" s="200" t="s">
        <v>27</v>
      </c>
      <c r="I78" s="201"/>
      <c r="J78" s="4" t="s">
        <v>31</v>
      </c>
      <c r="K78" s="4" t="s">
        <v>12</v>
      </c>
    </row>
    <row r="79" spans="1:11" ht="18">
      <c r="A79" s="16"/>
      <c r="B79" s="19"/>
      <c r="C79" s="105" t="s">
        <v>22</v>
      </c>
      <c r="D79" s="16"/>
      <c r="E79" s="16"/>
      <c r="F79" s="4" t="s">
        <v>25</v>
      </c>
      <c r="G79" s="14" t="s">
        <v>26</v>
      </c>
      <c r="H79" s="4" t="s">
        <v>28</v>
      </c>
      <c r="I79" s="14" t="s">
        <v>29</v>
      </c>
      <c r="J79" s="5" t="s">
        <v>30</v>
      </c>
      <c r="K79" s="5" t="s">
        <v>4</v>
      </c>
    </row>
    <row r="80" spans="1:11" ht="18">
      <c r="A80" s="17"/>
      <c r="B80" s="20"/>
      <c r="C80" s="106"/>
      <c r="D80" s="17"/>
      <c r="E80" s="17"/>
      <c r="F80" s="6"/>
      <c r="G80" s="6"/>
      <c r="H80" s="6"/>
      <c r="I80" s="6"/>
      <c r="J80" s="6"/>
      <c r="K80" s="6" t="s">
        <v>5</v>
      </c>
    </row>
    <row r="81" spans="1:11" ht="18">
      <c r="A81" s="21">
        <v>17</v>
      </c>
      <c r="B81" s="52" t="s">
        <v>69</v>
      </c>
      <c r="C81" s="108">
        <v>7000</v>
      </c>
      <c r="D81" s="8"/>
      <c r="E81" s="39" t="s">
        <v>35</v>
      </c>
      <c r="F81" s="36" t="s">
        <v>71</v>
      </c>
      <c r="G81" s="59">
        <f>+C81</f>
        <v>7000</v>
      </c>
      <c r="H81" s="36" t="str">
        <f>+F81</f>
        <v>นายวิทยา ยกย่อง</v>
      </c>
      <c r="I81" s="41">
        <f>+G81</f>
        <v>7000</v>
      </c>
      <c r="J81" s="13" t="s">
        <v>32</v>
      </c>
      <c r="K81" s="21" t="s">
        <v>72</v>
      </c>
    </row>
    <row r="82" spans="1:11" ht="18">
      <c r="A82" s="8"/>
      <c r="B82" s="67" t="s">
        <v>70</v>
      </c>
      <c r="C82" s="110"/>
      <c r="D82" s="8"/>
      <c r="E82" s="39"/>
      <c r="F82" s="7"/>
      <c r="G82" s="61"/>
      <c r="H82" s="7"/>
      <c r="I82" s="79"/>
      <c r="J82" s="13"/>
      <c r="K82" s="8" t="s">
        <v>73</v>
      </c>
    </row>
    <row r="83" spans="1:11" ht="18">
      <c r="A83" s="9"/>
      <c r="B83" s="51" t="s">
        <v>240</v>
      </c>
      <c r="C83" s="111"/>
      <c r="D83" s="9"/>
      <c r="E83" s="74"/>
      <c r="F83" s="35"/>
      <c r="G83" s="58"/>
      <c r="H83" s="35"/>
      <c r="I83" s="43"/>
      <c r="J83" s="10"/>
      <c r="K83" s="9"/>
    </row>
    <row r="84" spans="1:11" ht="18">
      <c r="A84" s="81">
        <v>18</v>
      </c>
      <c r="B84" s="47" t="s">
        <v>165</v>
      </c>
      <c r="C84" s="109">
        <v>79200</v>
      </c>
      <c r="D84" s="13"/>
      <c r="E84" s="39" t="s">
        <v>35</v>
      </c>
      <c r="F84" s="88" t="s">
        <v>166</v>
      </c>
      <c r="G84" s="61">
        <f>+C84</f>
        <v>79200</v>
      </c>
      <c r="H84" s="88" t="str">
        <f>+F84</f>
        <v>หจก.โรงพิมพ์ประยูร</v>
      </c>
      <c r="I84" s="79">
        <f>+G84</f>
        <v>79200</v>
      </c>
      <c r="J84" s="141" t="s">
        <v>40</v>
      </c>
      <c r="K84" s="8" t="s">
        <v>168</v>
      </c>
    </row>
    <row r="85" spans="1:11" ht="18">
      <c r="A85" s="85"/>
      <c r="B85" s="40" t="s">
        <v>239</v>
      </c>
      <c r="C85" s="112"/>
      <c r="D85" s="10"/>
      <c r="E85" s="74"/>
      <c r="F85" s="35" t="s">
        <v>167</v>
      </c>
      <c r="G85" s="58"/>
      <c r="H85" s="35" t="str">
        <f>+F85</f>
        <v>การพิมพ์</v>
      </c>
      <c r="I85" s="43"/>
      <c r="J85" s="162" t="s">
        <v>41</v>
      </c>
      <c r="K85" s="9" t="s">
        <v>73</v>
      </c>
    </row>
    <row r="86" spans="1:11" ht="18">
      <c r="A86" s="81">
        <v>19</v>
      </c>
      <c r="B86" s="84" t="s">
        <v>169</v>
      </c>
      <c r="C86" s="109">
        <v>600</v>
      </c>
      <c r="D86" s="13"/>
      <c r="E86" s="39" t="s">
        <v>35</v>
      </c>
      <c r="F86" s="88" t="s">
        <v>44</v>
      </c>
      <c r="G86" s="61">
        <f>+C86</f>
        <v>600</v>
      </c>
      <c r="H86" s="88" t="str">
        <f>+F86</f>
        <v>ฐานรัฐการพิมพ์</v>
      </c>
      <c r="I86" s="79">
        <f>+G86</f>
        <v>600</v>
      </c>
      <c r="J86" s="141" t="s">
        <v>40</v>
      </c>
      <c r="K86" s="8" t="s">
        <v>171</v>
      </c>
    </row>
    <row r="87" spans="1:11" ht="18">
      <c r="A87" s="85"/>
      <c r="B87" s="40" t="s">
        <v>170</v>
      </c>
      <c r="C87" s="112"/>
      <c r="D87" s="10"/>
      <c r="E87" s="74"/>
      <c r="F87" s="35"/>
      <c r="G87" s="58"/>
      <c r="H87" s="35"/>
      <c r="I87" s="43"/>
      <c r="J87" s="162" t="s">
        <v>41</v>
      </c>
      <c r="K87" s="9" t="s">
        <v>73</v>
      </c>
    </row>
    <row r="88" spans="1:11" ht="18">
      <c r="A88" s="87"/>
      <c r="B88" s="47"/>
      <c r="C88" s="108"/>
      <c r="D88" s="13"/>
      <c r="E88" s="53"/>
      <c r="F88" s="13"/>
      <c r="G88" s="72"/>
      <c r="H88" s="13"/>
      <c r="I88" s="42"/>
      <c r="J88" s="13"/>
      <c r="K88" s="13"/>
    </row>
    <row r="89" spans="1:11" ht="18">
      <c r="A89" s="87"/>
      <c r="B89" s="47"/>
      <c r="C89" s="108"/>
      <c r="D89" s="13"/>
      <c r="E89" s="53"/>
      <c r="F89" s="13"/>
      <c r="G89" s="72"/>
      <c r="H89" s="13"/>
      <c r="I89" s="42"/>
      <c r="J89" s="13"/>
      <c r="K89" s="13"/>
    </row>
    <row r="90" spans="1:11" ht="18">
      <c r="A90" s="87"/>
      <c r="B90" s="47"/>
      <c r="C90" s="108"/>
      <c r="D90" s="13"/>
      <c r="E90" s="53"/>
      <c r="F90" s="13"/>
      <c r="G90" s="72"/>
      <c r="H90" s="13"/>
      <c r="I90" s="42"/>
      <c r="J90" s="13"/>
      <c r="K90" s="13"/>
    </row>
    <row r="91" spans="1:11" ht="18">
      <c r="A91" s="87"/>
      <c r="B91" s="47"/>
      <c r="C91" s="108"/>
      <c r="D91" s="13"/>
      <c r="E91" s="53"/>
      <c r="F91" s="13"/>
      <c r="G91" s="72"/>
      <c r="H91" s="13"/>
      <c r="I91" s="42"/>
      <c r="J91" s="13"/>
      <c r="K91" s="13"/>
    </row>
    <row r="92" spans="1:11" ht="30" customHeight="1">
      <c r="A92" s="23"/>
      <c r="B92" s="23"/>
      <c r="C92" s="56"/>
      <c r="D92" s="60"/>
      <c r="E92" s="23"/>
      <c r="F92" s="23"/>
      <c r="G92" s="23"/>
      <c r="H92" s="23" t="s">
        <v>37</v>
      </c>
      <c r="I92" s="23"/>
      <c r="J92" s="23"/>
      <c r="K92" s="23"/>
    </row>
    <row r="93" spans="1:11" ht="21">
      <c r="A93" s="23"/>
      <c r="B93" s="23"/>
      <c r="C93" s="55"/>
      <c r="D93" s="60"/>
      <c r="E93" s="23"/>
      <c r="F93" s="23"/>
      <c r="G93" s="23"/>
      <c r="H93" s="23" t="s">
        <v>21</v>
      </c>
      <c r="I93" s="23"/>
      <c r="J93" s="23"/>
      <c r="K93" s="23"/>
    </row>
    <row r="94" spans="1:11" ht="21">
      <c r="A94" s="23"/>
      <c r="B94" s="23"/>
      <c r="C94" s="55"/>
      <c r="D94" s="60"/>
      <c r="E94" s="23"/>
      <c r="F94" s="23"/>
      <c r="G94" s="23"/>
      <c r="H94" s="23"/>
      <c r="I94" s="23"/>
      <c r="J94" s="23"/>
      <c r="K94" s="23"/>
    </row>
    <row r="95" spans="1:11" ht="21">
      <c r="A95" s="23"/>
      <c r="B95" s="23"/>
      <c r="C95" s="55"/>
      <c r="D95" s="60"/>
      <c r="E95" s="23"/>
      <c r="F95" s="23"/>
      <c r="G95" s="23"/>
      <c r="H95" s="23"/>
      <c r="I95" s="23"/>
      <c r="J95" s="23"/>
      <c r="K95" s="23"/>
    </row>
    <row r="96" spans="1:11" ht="21">
      <c r="A96" s="23"/>
      <c r="B96" s="23"/>
      <c r="C96" s="55"/>
      <c r="D96" s="60"/>
      <c r="E96" s="23"/>
      <c r="F96" s="23"/>
      <c r="G96" s="23"/>
      <c r="H96" s="23"/>
      <c r="I96" s="23"/>
      <c r="J96" s="23"/>
      <c r="K96" s="23"/>
    </row>
    <row r="97" spans="1:11" ht="21">
      <c r="A97" s="23"/>
      <c r="B97" s="23"/>
      <c r="C97" s="55"/>
      <c r="D97" s="60"/>
      <c r="E97" s="23"/>
      <c r="F97" s="23"/>
      <c r="G97" s="23"/>
      <c r="H97" s="23"/>
      <c r="I97" s="23"/>
      <c r="J97" s="23"/>
      <c r="K97" s="23"/>
    </row>
    <row r="98" spans="1:11" ht="21">
      <c r="A98" s="23"/>
      <c r="B98" s="23"/>
      <c r="C98" s="55"/>
      <c r="D98" s="60"/>
      <c r="E98" s="23"/>
      <c r="F98" s="23"/>
      <c r="G98" s="23"/>
      <c r="H98" s="23"/>
      <c r="I98" s="23"/>
      <c r="J98" s="23"/>
      <c r="K98" s="23"/>
    </row>
    <row r="99" spans="1:11" ht="21">
      <c r="A99" s="23"/>
      <c r="B99" s="23"/>
      <c r="C99" s="55"/>
      <c r="D99" s="60"/>
      <c r="E99" s="23"/>
      <c r="F99" s="23"/>
      <c r="G99" s="23"/>
      <c r="H99" s="23"/>
      <c r="I99" s="23"/>
      <c r="J99" s="23"/>
      <c r="K99" s="23"/>
    </row>
    <row r="100" spans="1:11" ht="21">
      <c r="A100" s="23"/>
      <c r="B100" s="23"/>
      <c r="C100" s="55"/>
      <c r="D100" s="60"/>
      <c r="E100" s="23"/>
      <c r="F100" s="23"/>
      <c r="G100" s="23"/>
      <c r="H100" s="23"/>
      <c r="I100" s="23"/>
      <c r="J100" s="23"/>
      <c r="K100" s="23"/>
    </row>
    <row r="101" spans="1:11" ht="21">
      <c r="A101" s="23"/>
      <c r="B101" s="23"/>
      <c r="C101" s="55"/>
      <c r="D101" s="60"/>
      <c r="E101" s="23"/>
      <c r="F101" s="23"/>
      <c r="G101" s="23"/>
      <c r="H101" s="23"/>
      <c r="I101" s="23"/>
      <c r="J101" s="23"/>
      <c r="K101" s="23"/>
    </row>
    <row r="102" spans="1:11" ht="21">
      <c r="A102" s="169" t="s">
        <v>38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</row>
    <row r="103" spans="1:11" ht="21">
      <c r="A103" s="202" t="s">
        <v>234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</row>
    <row r="104" spans="1:11" ht="21">
      <c r="A104" s="203" t="s">
        <v>0</v>
      </c>
      <c r="B104" s="203" t="s">
        <v>14</v>
      </c>
      <c r="C104" s="206" t="s">
        <v>6</v>
      </c>
      <c r="D104" s="209" t="s">
        <v>7</v>
      </c>
      <c r="E104" s="203" t="s">
        <v>17</v>
      </c>
      <c r="F104" s="212" t="s">
        <v>33</v>
      </c>
      <c r="G104" s="213"/>
      <c r="H104" s="187" t="s">
        <v>13</v>
      </c>
      <c r="I104" s="188"/>
      <c r="J104" s="189" t="s">
        <v>10</v>
      </c>
      <c r="K104" s="190"/>
    </row>
    <row r="105" spans="1:11" ht="21">
      <c r="A105" s="204"/>
      <c r="B105" s="204"/>
      <c r="C105" s="207"/>
      <c r="D105" s="210"/>
      <c r="E105" s="204"/>
      <c r="F105" s="195" t="s">
        <v>8</v>
      </c>
      <c r="G105" s="196"/>
      <c r="H105" s="195" t="s">
        <v>9</v>
      </c>
      <c r="I105" s="196"/>
      <c r="J105" s="191"/>
      <c r="K105" s="192"/>
    </row>
    <row r="106" spans="1:11" ht="21">
      <c r="A106" s="205"/>
      <c r="B106" s="205"/>
      <c r="C106" s="208"/>
      <c r="D106" s="211"/>
      <c r="E106" s="205"/>
      <c r="F106" s="197"/>
      <c r="G106" s="198"/>
      <c r="H106" s="197" t="s">
        <v>15</v>
      </c>
      <c r="I106" s="198"/>
      <c r="J106" s="193"/>
      <c r="K106" s="194"/>
    </row>
    <row r="107" spans="1:11" ht="21">
      <c r="A107" s="25">
        <v>1</v>
      </c>
      <c r="B107" s="23" t="s">
        <v>19</v>
      </c>
      <c r="C107" s="116">
        <v>5</v>
      </c>
      <c r="D107" s="161">
        <f>+C9+C18+C65+C67+C81</f>
        <v>185360</v>
      </c>
      <c r="E107" s="25" t="s">
        <v>18</v>
      </c>
      <c r="F107" s="217">
        <f>+D107</f>
        <v>185360</v>
      </c>
      <c r="G107" s="218"/>
      <c r="H107" s="216" t="s">
        <v>18</v>
      </c>
      <c r="I107" s="183"/>
      <c r="J107" s="184"/>
      <c r="K107" s="185"/>
    </row>
    <row r="108" spans="1:11" ht="21">
      <c r="A108" s="25">
        <v>2</v>
      </c>
      <c r="B108" s="23" t="s">
        <v>20</v>
      </c>
      <c r="C108" s="116">
        <v>14</v>
      </c>
      <c r="D108" s="161">
        <f>+C12+C15+C21+C35+C39+C42+C44+C56+C59+C62+C69+C84+C86+C7</f>
        <v>3559700</v>
      </c>
      <c r="E108" s="25" t="s">
        <v>18</v>
      </c>
      <c r="F108" s="165">
        <f>+D108</f>
        <v>3559700</v>
      </c>
      <c r="G108" s="166"/>
      <c r="H108" s="170" t="s">
        <v>18</v>
      </c>
      <c r="I108" s="171"/>
      <c r="J108" s="167"/>
      <c r="K108" s="168"/>
    </row>
    <row r="109" spans="1:11" ht="21">
      <c r="A109" s="25"/>
      <c r="B109" s="23"/>
      <c r="C109" s="116"/>
      <c r="D109" s="160"/>
      <c r="E109" s="25"/>
      <c r="F109" s="165"/>
      <c r="G109" s="166"/>
      <c r="H109" s="170" t="s">
        <v>18</v>
      </c>
      <c r="I109" s="171"/>
      <c r="J109" s="167"/>
      <c r="K109" s="168"/>
    </row>
    <row r="110" spans="1:11" ht="21">
      <c r="A110" s="25"/>
      <c r="B110" s="23"/>
      <c r="C110" s="116"/>
      <c r="D110" s="31"/>
      <c r="E110" s="32"/>
      <c r="F110" s="165"/>
      <c r="G110" s="166"/>
      <c r="H110" s="165"/>
      <c r="I110" s="166"/>
      <c r="J110" s="167"/>
      <c r="K110" s="168"/>
    </row>
    <row r="111" spans="1:11" ht="21">
      <c r="A111" s="25"/>
      <c r="B111" s="23"/>
      <c r="C111" s="116"/>
      <c r="D111" s="29"/>
      <c r="E111" s="25"/>
      <c r="F111" s="170"/>
      <c r="G111" s="171"/>
      <c r="H111" s="170"/>
      <c r="I111" s="171"/>
      <c r="J111" s="167"/>
      <c r="K111" s="168"/>
    </row>
    <row r="112" spans="1:11" ht="21">
      <c r="A112" s="25"/>
      <c r="B112" s="23"/>
      <c r="C112" s="116"/>
      <c r="D112" s="29"/>
      <c r="E112" s="25"/>
      <c r="F112" s="170"/>
      <c r="G112" s="171"/>
      <c r="H112" s="170"/>
      <c r="I112" s="171"/>
      <c r="J112" s="167"/>
      <c r="K112" s="168"/>
    </row>
    <row r="113" spans="1:11" ht="21">
      <c r="A113" s="26"/>
      <c r="B113" s="2"/>
      <c r="C113" s="117"/>
      <c r="D113" s="30"/>
      <c r="E113" s="26"/>
      <c r="F113" s="172"/>
      <c r="G113" s="173"/>
      <c r="H113" s="174"/>
      <c r="I113" s="175"/>
      <c r="J113" s="176"/>
      <c r="K113" s="177"/>
    </row>
    <row r="114" spans="1:11" ht="21">
      <c r="A114" s="24"/>
      <c r="B114" s="22" t="s">
        <v>11</v>
      </c>
      <c r="C114" s="118">
        <f>SUM(C107:C113)</f>
        <v>19</v>
      </c>
      <c r="D114" s="33">
        <f>SUM(D107:D113)</f>
        <v>3745060</v>
      </c>
      <c r="E114" s="34"/>
      <c r="F114" s="180">
        <f>SUM(F107:F113)</f>
        <v>3745060</v>
      </c>
      <c r="G114" s="181"/>
      <c r="H114" s="180"/>
      <c r="I114" s="181"/>
      <c r="J114" s="163"/>
      <c r="K114" s="164"/>
    </row>
    <row r="115" spans="1:11" ht="21">
      <c r="A115" s="23"/>
      <c r="B115" s="23"/>
      <c r="C115" s="113"/>
      <c r="D115" s="23"/>
      <c r="E115" s="23"/>
      <c r="F115" s="23"/>
      <c r="G115" s="23"/>
      <c r="H115" s="23"/>
      <c r="I115" s="23"/>
      <c r="J115" s="23"/>
      <c r="K115" s="23"/>
    </row>
    <row r="116" spans="1:11" ht="21">
      <c r="A116" s="23"/>
      <c r="B116" s="23" t="s">
        <v>235</v>
      </c>
      <c r="C116" s="113"/>
      <c r="D116" s="23"/>
      <c r="E116" s="23"/>
      <c r="F116" s="23"/>
      <c r="G116" s="23"/>
      <c r="H116" s="23"/>
      <c r="I116" s="23"/>
      <c r="J116" s="23"/>
      <c r="K116" s="23"/>
    </row>
    <row r="117" spans="1:11" ht="22.5">
      <c r="A117" s="23"/>
      <c r="B117" s="27" t="s">
        <v>272</v>
      </c>
      <c r="C117" s="113"/>
      <c r="D117" s="23"/>
      <c r="E117" s="23"/>
      <c r="F117" s="23"/>
      <c r="G117" s="23"/>
      <c r="H117" s="23"/>
      <c r="I117" s="23"/>
      <c r="J117" s="23"/>
      <c r="K117" s="23"/>
    </row>
    <row r="118" spans="1:11" ht="22.5">
      <c r="A118" s="23"/>
      <c r="B118" s="27" t="s">
        <v>16</v>
      </c>
      <c r="C118" s="113"/>
      <c r="D118" s="23"/>
      <c r="E118" s="23"/>
      <c r="F118" s="23"/>
      <c r="G118" s="23"/>
      <c r="H118" s="23"/>
      <c r="I118" s="23"/>
      <c r="J118" s="23"/>
      <c r="K118" s="23"/>
    </row>
    <row r="119" spans="1:11" ht="21">
      <c r="A119" s="23"/>
      <c r="B119" s="28"/>
      <c r="C119" s="113"/>
      <c r="D119" s="23"/>
      <c r="E119" s="23"/>
      <c r="F119" s="23"/>
      <c r="G119" s="23"/>
      <c r="H119" s="23"/>
      <c r="I119" s="23"/>
      <c r="J119" s="23"/>
      <c r="K119" s="23"/>
    </row>
    <row r="120" spans="1:11" ht="21">
      <c r="A120" s="23"/>
      <c r="B120" s="23"/>
      <c r="C120" s="113"/>
      <c r="D120" s="23"/>
      <c r="E120" s="23"/>
      <c r="F120" s="23"/>
      <c r="G120" s="23"/>
      <c r="H120" s="23"/>
      <c r="I120" s="23"/>
      <c r="J120" s="23"/>
      <c r="K120" s="23"/>
    </row>
    <row r="121" spans="1:11" ht="21">
      <c r="A121" s="23"/>
      <c r="B121" s="23"/>
      <c r="C121" s="113"/>
      <c r="D121" s="23"/>
      <c r="E121" s="23"/>
      <c r="F121" s="23"/>
      <c r="G121" s="23"/>
      <c r="H121" s="23" t="s">
        <v>37</v>
      </c>
      <c r="I121" s="23"/>
      <c r="J121" s="23"/>
      <c r="K121" s="23"/>
    </row>
    <row r="122" spans="1:11" ht="21">
      <c r="A122" s="23"/>
      <c r="B122" s="23"/>
      <c r="C122" s="113"/>
      <c r="D122" s="23"/>
      <c r="E122" s="23"/>
      <c r="F122" s="23"/>
      <c r="G122" s="23"/>
      <c r="H122" s="23" t="s">
        <v>21</v>
      </c>
      <c r="I122" s="23"/>
      <c r="J122" s="23"/>
      <c r="K122" s="23"/>
    </row>
    <row r="123" spans="1:11" ht="21">
      <c r="A123" s="23"/>
      <c r="B123" s="23"/>
      <c r="C123" s="113"/>
      <c r="D123" s="23"/>
      <c r="E123" s="23"/>
      <c r="F123" s="169" t="s">
        <v>34</v>
      </c>
      <c r="G123" s="169"/>
      <c r="H123" s="169"/>
      <c r="I123" s="169"/>
      <c r="J123" s="169"/>
      <c r="K123" s="23"/>
    </row>
  </sheetData>
  <sheetProtection/>
  <mergeCells count="59">
    <mergeCell ref="A1:K1"/>
    <mergeCell ref="A2:K2"/>
    <mergeCell ref="A77:K77"/>
    <mergeCell ref="F78:G78"/>
    <mergeCell ref="H78:I78"/>
    <mergeCell ref="A3:K3"/>
    <mergeCell ref="F4:G4"/>
    <mergeCell ref="H4:I4"/>
    <mergeCell ref="A51:K51"/>
    <mergeCell ref="A52:K52"/>
    <mergeCell ref="F53:G53"/>
    <mergeCell ref="H53:I53"/>
    <mergeCell ref="A75:K75"/>
    <mergeCell ref="A76:K76"/>
    <mergeCell ref="A29:K29"/>
    <mergeCell ref="A30:K30"/>
    <mergeCell ref="A31:K31"/>
    <mergeCell ref="F32:G32"/>
    <mergeCell ref="H32:I32"/>
    <mergeCell ref="A50:K50"/>
    <mergeCell ref="A102:K102"/>
    <mergeCell ref="A103:K103"/>
    <mergeCell ref="A104:A106"/>
    <mergeCell ref="B104:B106"/>
    <mergeCell ref="C104:C106"/>
    <mergeCell ref="D104:D106"/>
    <mergeCell ref="E104:E106"/>
    <mergeCell ref="F104:G104"/>
    <mergeCell ref="H104:I104"/>
    <mergeCell ref="J104:K106"/>
    <mergeCell ref="F105:G105"/>
    <mergeCell ref="H105:I105"/>
    <mergeCell ref="F106:G106"/>
    <mergeCell ref="H106:I106"/>
    <mergeCell ref="F107:G107"/>
    <mergeCell ref="H107:I107"/>
    <mergeCell ref="J107:K107"/>
    <mergeCell ref="F108:G108"/>
    <mergeCell ref="H108:I108"/>
    <mergeCell ref="J108:K108"/>
    <mergeCell ref="F109:G109"/>
    <mergeCell ref="H109:I109"/>
    <mergeCell ref="J109:K109"/>
    <mergeCell ref="F110:G110"/>
    <mergeCell ref="H110:I110"/>
    <mergeCell ref="J110:K110"/>
    <mergeCell ref="F111:G111"/>
    <mergeCell ref="H111:I111"/>
    <mergeCell ref="J111:K111"/>
    <mergeCell ref="F112:G112"/>
    <mergeCell ref="H112:I112"/>
    <mergeCell ref="J112:K112"/>
    <mergeCell ref="F123:J123"/>
    <mergeCell ref="F113:G113"/>
    <mergeCell ref="H113:I113"/>
    <mergeCell ref="J113:K113"/>
    <mergeCell ref="F114:G114"/>
    <mergeCell ref="H114:I114"/>
    <mergeCell ref="J114:K114"/>
  </mergeCells>
  <printOptions/>
  <pageMargins left="0.31496062992125984" right="0.15748031496062992" top="0.4724409448818898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Artiya</cp:lastModifiedBy>
  <cp:lastPrinted>2021-03-29T07:11:31Z</cp:lastPrinted>
  <dcterms:created xsi:type="dcterms:W3CDTF">2015-04-27T02:40:26Z</dcterms:created>
  <dcterms:modified xsi:type="dcterms:W3CDTF">2021-03-30T10:52:50Z</dcterms:modified>
  <cp:category/>
  <cp:version/>
  <cp:contentType/>
  <cp:contentStatus/>
</cp:coreProperties>
</file>